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DF57" lockStructure="1"/>
  <bookViews>
    <workbookView xWindow="11505" yWindow="-15" windowWidth="11550" windowHeight="9330" tabRatio="669" firstSheet="2" activeTab="2"/>
  </bookViews>
  <sheets>
    <sheet name="dls" sheetId="47" state="hidden" r:id="rId1"/>
    <sheet name="rb" sheetId="35" state="hidden" r:id="rId2"/>
    <sheet name="Home" sheetId="33" r:id="rId3"/>
    <sheet name="Form Guidance" sheetId="34" r:id="rId4"/>
    <sheet name="Definition Guidance" sheetId="31" r:id="rId5"/>
    <sheet name="Survey Response Burden" sheetId="28" r:id="rId6"/>
    <sheet name="Table 1" sheetId="40" r:id="rId7"/>
    <sheet name="Table 2" sheetId="43" r:id="rId8"/>
    <sheet name="Table 3" sheetId="44" r:id="rId9"/>
    <sheet name="Text" sheetId="42" state="hidden" r:id="rId10"/>
    <sheet name="LAs" sheetId="7" state="hidden" r:id="rId11"/>
  </sheets>
  <definedNames>
    <definedName name="_xlnm.Print_Area" localSheetId="4">'Definition Guidance'!$A$1:$G$67</definedName>
    <definedName name="_xlnm.Print_Area" localSheetId="3">'Form Guidance'!$A$1:$J$41</definedName>
    <definedName name="_xlnm.Print_Area" localSheetId="2">Home!$A$1:$Q$34</definedName>
    <definedName name="_xlnm.Print_Area" localSheetId="5">'Survey Response Burden'!$A$1:$N$25</definedName>
    <definedName name="_xlnm.Print_Area" localSheetId="6">'Table 1'!$A$1:$AB$32</definedName>
    <definedName name="_xlnm.Print_Area" localSheetId="7">'Table 2'!$A$1:$O$45</definedName>
    <definedName name="_xlnm.Print_Area" localSheetId="8">'Table 3'!$A$1:$S$32</definedName>
    <definedName name="Tab_1">dls!$A:$S</definedName>
  </definedNames>
  <calcPr calcId="145621"/>
</workbook>
</file>

<file path=xl/calcChain.xml><?xml version="1.0" encoding="utf-8"?>
<calcChain xmlns="http://schemas.openxmlformats.org/spreadsheetml/2006/main">
  <c r="C134" i="42" l="1"/>
  <c r="C28" i="33" s="1"/>
  <c r="C133" i="42" l="1"/>
  <c r="C4" i="33" s="1"/>
  <c r="G13" i="47" l="1"/>
  <c r="H13" i="47"/>
  <c r="I13" i="47"/>
  <c r="J13" i="47"/>
  <c r="K13" i="47"/>
  <c r="G14" i="47"/>
  <c r="H14" i="47"/>
  <c r="I14" i="47"/>
  <c r="J14" i="47"/>
  <c r="K14" i="47"/>
  <c r="G15" i="47"/>
  <c r="H15" i="47"/>
  <c r="I15" i="47"/>
  <c r="J15" i="47"/>
  <c r="K15" i="47"/>
  <c r="G16" i="47"/>
  <c r="H16" i="47"/>
  <c r="I16" i="47"/>
  <c r="J16" i="47"/>
  <c r="K16" i="47"/>
  <c r="G17" i="47"/>
  <c r="H17" i="47"/>
  <c r="I17" i="47"/>
  <c r="J17" i="47"/>
  <c r="K17" i="47"/>
  <c r="G18" i="47"/>
  <c r="H18" i="47"/>
  <c r="I18" i="47"/>
  <c r="J18" i="47"/>
  <c r="K18" i="47"/>
  <c r="G19" i="47"/>
  <c r="H19" i="47"/>
  <c r="I19" i="47"/>
  <c r="J19" i="47"/>
  <c r="K19" i="47"/>
  <c r="G20" i="47"/>
  <c r="H20" i="47"/>
  <c r="I20" i="47"/>
  <c r="J20" i="47"/>
  <c r="K20" i="47"/>
  <c r="G21" i="47"/>
  <c r="H21" i="47"/>
  <c r="I21" i="47"/>
  <c r="J21" i="47"/>
  <c r="K21" i="47"/>
  <c r="G22" i="47"/>
  <c r="H22" i="47"/>
  <c r="I22" i="47"/>
  <c r="J22" i="47"/>
  <c r="K22" i="47"/>
  <c r="G23" i="47"/>
  <c r="H23" i="47"/>
  <c r="I23" i="47"/>
  <c r="J23" i="47"/>
  <c r="K23" i="47"/>
  <c r="G24" i="47"/>
  <c r="H24" i="47"/>
  <c r="I24" i="47"/>
  <c r="J24" i="47"/>
  <c r="K24" i="47"/>
  <c r="G25" i="47"/>
  <c r="H25" i="47"/>
  <c r="I25" i="47"/>
  <c r="J25" i="47"/>
  <c r="K25" i="47"/>
  <c r="G26" i="47"/>
  <c r="H26" i="47"/>
  <c r="I26" i="47"/>
  <c r="J26" i="47"/>
  <c r="K26" i="47"/>
  <c r="G27" i="47"/>
  <c r="H27" i="47"/>
  <c r="I27" i="47"/>
  <c r="J27" i="47"/>
  <c r="K27" i="47"/>
  <c r="G28" i="47"/>
  <c r="H28" i="47"/>
  <c r="I28" i="47"/>
  <c r="J28" i="47"/>
  <c r="K28" i="47"/>
  <c r="G29" i="47"/>
  <c r="H29" i="47"/>
  <c r="I29" i="47"/>
  <c r="J29" i="47"/>
  <c r="K29" i="47"/>
  <c r="G30" i="47"/>
  <c r="H30" i="47"/>
  <c r="I30" i="47"/>
  <c r="J30" i="47"/>
  <c r="K30" i="47"/>
  <c r="G31" i="47"/>
  <c r="H31" i="47"/>
  <c r="I31" i="47"/>
  <c r="J31" i="47"/>
  <c r="K31" i="47"/>
  <c r="G32" i="47"/>
  <c r="H32" i="47"/>
  <c r="I32" i="47"/>
  <c r="J32" i="47"/>
  <c r="K32" i="47"/>
  <c r="G33" i="47"/>
  <c r="H33" i="47"/>
  <c r="I33" i="47"/>
  <c r="J33" i="47"/>
  <c r="K33" i="47"/>
  <c r="G34" i="47"/>
  <c r="H34" i="47"/>
  <c r="I34" i="47"/>
  <c r="J34" i="47"/>
  <c r="K34" i="47"/>
  <c r="K13" i="7" l="1"/>
  <c r="N14" i="40" l="1"/>
  <c r="N15" i="40"/>
  <c r="N16" i="40"/>
  <c r="N17" i="40"/>
  <c r="N18" i="40"/>
  <c r="N19" i="40"/>
  <c r="N20" i="40"/>
  <c r="N21" i="40"/>
  <c r="N22" i="40"/>
  <c r="N13" i="40"/>
  <c r="J14" i="40"/>
  <c r="J15" i="40"/>
  <c r="J16" i="40"/>
  <c r="J17" i="40"/>
  <c r="J18" i="40"/>
  <c r="J19" i="40"/>
  <c r="J20" i="40"/>
  <c r="J21" i="40"/>
  <c r="J22" i="40"/>
  <c r="J13" i="40"/>
  <c r="H14" i="43" l="1"/>
  <c r="I14" i="43"/>
  <c r="J14" i="43"/>
  <c r="K14" i="43"/>
  <c r="L14" i="43"/>
  <c r="H15" i="43"/>
  <c r="I15" i="43"/>
  <c r="J15" i="43"/>
  <c r="K15" i="43"/>
  <c r="L15" i="43"/>
  <c r="H16" i="43"/>
  <c r="I16" i="43"/>
  <c r="J16" i="43"/>
  <c r="K16" i="43"/>
  <c r="L16" i="43"/>
  <c r="H17" i="43"/>
  <c r="I17" i="43"/>
  <c r="J17" i="43"/>
  <c r="K17" i="43"/>
  <c r="L17" i="43"/>
  <c r="H18" i="43"/>
  <c r="I18" i="43"/>
  <c r="J18" i="43"/>
  <c r="K18" i="43"/>
  <c r="L18" i="43"/>
  <c r="H19" i="43"/>
  <c r="I19" i="43"/>
  <c r="J19" i="43"/>
  <c r="K19" i="43"/>
  <c r="L19" i="43"/>
  <c r="H20" i="43"/>
  <c r="I20" i="43"/>
  <c r="J20" i="43"/>
  <c r="K20" i="43"/>
  <c r="L20" i="43"/>
  <c r="H21" i="43"/>
  <c r="I21" i="43"/>
  <c r="J21" i="43"/>
  <c r="K21" i="43"/>
  <c r="L21" i="43"/>
  <c r="H22" i="43"/>
  <c r="I22" i="43"/>
  <c r="J22" i="43"/>
  <c r="K22" i="43"/>
  <c r="L22" i="43"/>
  <c r="H23" i="43"/>
  <c r="I23" i="43"/>
  <c r="J23" i="43"/>
  <c r="K23" i="43"/>
  <c r="L23" i="43"/>
  <c r="H24" i="43"/>
  <c r="I24" i="43"/>
  <c r="J24" i="43"/>
  <c r="K24" i="43"/>
  <c r="L24" i="43"/>
  <c r="H25" i="43"/>
  <c r="I25" i="43"/>
  <c r="J25" i="43"/>
  <c r="K25" i="43"/>
  <c r="L25" i="43"/>
  <c r="H26" i="43"/>
  <c r="I26" i="43"/>
  <c r="J26" i="43"/>
  <c r="K26" i="43"/>
  <c r="L26" i="43"/>
  <c r="K12" i="7" l="1"/>
  <c r="K3" i="7" l="1"/>
  <c r="K4" i="7"/>
  <c r="K5" i="7"/>
  <c r="K6" i="7"/>
  <c r="K7" i="7"/>
  <c r="K8" i="7"/>
  <c r="K9" i="7"/>
  <c r="K10" i="7"/>
  <c r="K11" i="7"/>
  <c r="S44" i="47" l="1"/>
  <c r="R44" i="47"/>
  <c r="K44" i="47"/>
  <c r="J44" i="47"/>
  <c r="I44" i="47"/>
  <c r="H44" i="47"/>
  <c r="G44" i="47"/>
  <c r="S43" i="47"/>
  <c r="R43" i="47"/>
  <c r="K43" i="47"/>
  <c r="J43" i="47"/>
  <c r="I43" i="47"/>
  <c r="H43" i="47"/>
  <c r="G43" i="47"/>
  <c r="S42" i="47"/>
  <c r="R42" i="47"/>
  <c r="K42" i="47"/>
  <c r="J42" i="47"/>
  <c r="I42" i="47"/>
  <c r="H42" i="47"/>
  <c r="G42" i="47"/>
  <c r="S41" i="47"/>
  <c r="R41" i="47"/>
  <c r="K41" i="47"/>
  <c r="J41" i="47"/>
  <c r="I41" i="47"/>
  <c r="H41" i="47"/>
  <c r="G41" i="47"/>
  <c r="S40" i="47"/>
  <c r="R40" i="47"/>
  <c r="K40" i="47"/>
  <c r="J40" i="47"/>
  <c r="I40" i="47"/>
  <c r="H40" i="47"/>
  <c r="G40" i="47"/>
  <c r="S39" i="47"/>
  <c r="R39" i="47"/>
  <c r="K39" i="47"/>
  <c r="J39" i="47"/>
  <c r="I39" i="47"/>
  <c r="H39" i="47"/>
  <c r="G39" i="47"/>
  <c r="S38" i="47"/>
  <c r="R38" i="47"/>
  <c r="K38" i="47"/>
  <c r="J38" i="47"/>
  <c r="I38" i="47"/>
  <c r="H38" i="47"/>
  <c r="G38" i="47"/>
  <c r="S37" i="47"/>
  <c r="R37" i="47"/>
  <c r="K37" i="47"/>
  <c r="J37" i="47"/>
  <c r="I37" i="47"/>
  <c r="H37" i="47"/>
  <c r="G37" i="47"/>
  <c r="S36" i="47"/>
  <c r="R36" i="47"/>
  <c r="K36" i="47"/>
  <c r="J36" i="47"/>
  <c r="I36" i="47"/>
  <c r="H36" i="47"/>
  <c r="G36" i="47"/>
  <c r="S35" i="47"/>
  <c r="R35" i="47"/>
  <c r="K35" i="47"/>
  <c r="J35" i="47"/>
  <c r="I35" i="47"/>
  <c r="H35" i="47"/>
  <c r="G35" i="47"/>
  <c r="K12" i="47"/>
  <c r="J12" i="47"/>
  <c r="I12" i="47"/>
  <c r="H12" i="47"/>
  <c r="G12" i="47"/>
  <c r="Q11" i="47"/>
  <c r="P11" i="47"/>
  <c r="O11" i="47"/>
  <c r="N11" i="47"/>
  <c r="M11" i="47"/>
  <c r="L11" i="47"/>
  <c r="K11" i="47"/>
  <c r="J11" i="47"/>
  <c r="I11" i="47"/>
  <c r="H11" i="47"/>
  <c r="G11" i="47"/>
  <c r="Q10" i="47"/>
  <c r="P10" i="47"/>
  <c r="O10" i="47"/>
  <c r="N10" i="47"/>
  <c r="M10" i="47"/>
  <c r="L10" i="47"/>
  <c r="K10" i="47"/>
  <c r="J10" i="47"/>
  <c r="I10" i="47"/>
  <c r="H10" i="47"/>
  <c r="G10" i="47"/>
  <c r="Q9" i="47"/>
  <c r="P9" i="47"/>
  <c r="O9" i="47"/>
  <c r="N9" i="47"/>
  <c r="M9" i="47"/>
  <c r="L9" i="47"/>
  <c r="K9" i="47"/>
  <c r="J9" i="47"/>
  <c r="I9" i="47"/>
  <c r="H9" i="47"/>
  <c r="G9" i="47"/>
  <c r="Q8" i="47"/>
  <c r="P8" i="47"/>
  <c r="O8" i="47"/>
  <c r="N8" i="47"/>
  <c r="M8" i="47"/>
  <c r="L8" i="47"/>
  <c r="K8" i="47"/>
  <c r="J8" i="47"/>
  <c r="I8" i="47"/>
  <c r="H8" i="47"/>
  <c r="G8" i="47"/>
  <c r="Q7" i="47"/>
  <c r="P7" i="47"/>
  <c r="O7" i="47"/>
  <c r="N7" i="47"/>
  <c r="M7" i="47"/>
  <c r="L7" i="47"/>
  <c r="K7" i="47"/>
  <c r="J7" i="47"/>
  <c r="I7" i="47"/>
  <c r="H7" i="47"/>
  <c r="G7" i="47"/>
  <c r="Q6" i="47"/>
  <c r="P6" i="47"/>
  <c r="O6" i="47"/>
  <c r="N6" i="47"/>
  <c r="M6" i="47"/>
  <c r="L6" i="47"/>
  <c r="K6" i="47"/>
  <c r="J6" i="47"/>
  <c r="I6" i="47"/>
  <c r="H6" i="47"/>
  <c r="G6" i="47"/>
  <c r="Q5" i="47"/>
  <c r="P5" i="47"/>
  <c r="O5" i="47"/>
  <c r="N5" i="47"/>
  <c r="M5" i="47"/>
  <c r="L5" i="47"/>
  <c r="K5" i="47"/>
  <c r="J5" i="47"/>
  <c r="I5" i="47"/>
  <c r="H5" i="47"/>
  <c r="G5" i="47"/>
  <c r="Q4" i="47"/>
  <c r="P4" i="47"/>
  <c r="O4" i="47"/>
  <c r="N4" i="47"/>
  <c r="M4" i="47"/>
  <c r="L4" i="47"/>
  <c r="K4" i="47"/>
  <c r="J4" i="47"/>
  <c r="I4" i="47"/>
  <c r="H4" i="47"/>
  <c r="G4" i="47"/>
  <c r="Q3" i="47"/>
  <c r="P3" i="47"/>
  <c r="O3" i="47"/>
  <c r="N3" i="47"/>
  <c r="M3" i="47"/>
  <c r="L3" i="47"/>
  <c r="K3" i="47"/>
  <c r="J3" i="47"/>
  <c r="I3" i="47"/>
  <c r="H3" i="47"/>
  <c r="G3" i="47"/>
  <c r="P2" i="47"/>
  <c r="O2" i="47"/>
  <c r="M2" i="47"/>
  <c r="L2" i="47"/>
  <c r="K2" i="47"/>
  <c r="J2" i="47"/>
  <c r="I2" i="47"/>
  <c r="H2" i="47"/>
  <c r="G2" i="47"/>
  <c r="Q2" i="47" l="1"/>
  <c r="N2" i="47"/>
  <c r="C102" i="42" l="1"/>
  <c r="C63" i="31" s="1"/>
  <c r="C103" i="42"/>
  <c r="C65" i="31" s="1"/>
  <c r="F3" i="35"/>
  <c r="F4" i="35"/>
  <c r="F5" i="35"/>
  <c r="F6" i="35"/>
  <c r="F2" i="35"/>
  <c r="S16" i="33"/>
  <c r="E24" i="7"/>
  <c r="E16" i="7"/>
  <c r="E10" i="7"/>
  <c r="E2" i="7"/>
  <c r="C44" i="42"/>
  <c r="E4" i="31" s="1"/>
  <c r="C132" i="42"/>
  <c r="C10" i="44" s="1"/>
  <c r="P14" i="40"/>
  <c r="P15" i="40"/>
  <c r="P16" i="40"/>
  <c r="P17" i="40"/>
  <c r="P18" i="40"/>
  <c r="P19" i="40"/>
  <c r="P20" i="40"/>
  <c r="P21" i="40"/>
  <c r="P22" i="40"/>
  <c r="P13" i="40"/>
  <c r="H27" i="43"/>
  <c r="H28" i="43"/>
  <c r="H29" i="43"/>
  <c r="H30" i="43"/>
  <c r="H31" i="43"/>
  <c r="H32" i="43"/>
  <c r="H33" i="43"/>
  <c r="H34" i="43"/>
  <c r="H35" i="43"/>
  <c r="H13" i="43"/>
  <c r="I27" i="43"/>
  <c r="J27" i="43"/>
  <c r="K27" i="43"/>
  <c r="L27" i="43"/>
  <c r="I28" i="43"/>
  <c r="J28" i="43"/>
  <c r="K28" i="43"/>
  <c r="L28" i="43"/>
  <c r="I29" i="43"/>
  <c r="J29" i="43"/>
  <c r="K29" i="43"/>
  <c r="L29" i="43"/>
  <c r="I30" i="43"/>
  <c r="J30" i="43"/>
  <c r="K30" i="43"/>
  <c r="L30" i="43"/>
  <c r="I31" i="43"/>
  <c r="J31" i="43"/>
  <c r="K31" i="43"/>
  <c r="L31" i="43"/>
  <c r="I32" i="43"/>
  <c r="J32" i="43"/>
  <c r="K32" i="43"/>
  <c r="L32" i="43"/>
  <c r="I33" i="43"/>
  <c r="J33" i="43"/>
  <c r="K33" i="43"/>
  <c r="L33" i="43"/>
  <c r="I34" i="43"/>
  <c r="J34" i="43"/>
  <c r="K34" i="43"/>
  <c r="L34" i="43"/>
  <c r="I35" i="43"/>
  <c r="J35" i="43"/>
  <c r="K35" i="43"/>
  <c r="L35" i="43"/>
  <c r="I13" i="43"/>
  <c r="K14" i="44"/>
  <c r="L14" i="44"/>
  <c r="M14" i="44"/>
  <c r="N14" i="44"/>
  <c r="O14" i="44"/>
  <c r="P14" i="44"/>
  <c r="K15" i="44"/>
  <c r="L15" i="44"/>
  <c r="M15" i="44"/>
  <c r="N15" i="44"/>
  <c r="O15" i="44"/>
  <c r="P15" i="44"/>
  <c r="K16" i="44"/>
  <c r="L16" i="44"/>
  <c r="M16" i="44"/>
  <c r="N16" i="44"/>
  <c r="O16" i="44"/>
  <c r="P16" i="44"/>
  <c r="K17" i="44"/>
  <c r="L17" i="44"/>
  <c r="M17" i="44"/>
  <c r="N17" i="44"/>
  <c r="O17" i="44"/>
  <c r="P17" i="44"/>
  <c r="K18" i="44"/>
  <c r="L18" i="44"/>
  <c r="M18" i="44"/>
  <c r="N18" i="44"/>
  <c r="O18" i="44"/>
  <c r="P18" i="44"/>
  <c r="K19" i="44"/>
  <c r="L19" i="44"/>
  <c r="M19" i="44"/>
  <c r="N19" i="44"/>
  <c r="O19" i="44"/>
  <c r="P19" i="44"/>
  <c r="K20" i="44"/>
  <c r="L20" i="44"/>
  <c r="M20" i="44"/>
  <c r="N20" i="44"/>
  <c r="O20" i="44"/>
  <c r="P20" i="44"/>
  <c r="K21" i="44"/>
  <c r="L21" i="44"/>
  <c r="M21" i="44"/>
  <c r="N21" i="44"/>
  <c r="O21" i="44"/>
  <c r="P21" i="44"/>
  <c r="K22" i="44"/>
  <c r="L22" i="44"/>
  <c r="M22" i="44"/>
  <c r="N22" i="44"/>
  <c r="O22" i="44"/>
  <c r="P22" i="44"/>
  <c r="P13" i="44"/>
  <c r="O13" i="44"/>
  <c r="N13" i="44"/>
  <c r="K13" i="44"/>
  <c r="M13" i="44"/>
  <c r="L13" i="44"/>
  <c r="J13" i="44"/>
  <c r="L13" i="43"/>
  <c r="K13" i="43"/>
  <c r="J13" i="43"/>
  <c r="O22" i="40"/>
  <c r="O21" i="40"/>
  <c r="O20" i="40"/>
  <c r="O19" i="40"/>
  <c r="O18" i="40"/>
  <c r="O17" i="40"/>
  <c r="O16" i="40"/>
  <c r="O15" i="40"/>
  <c r="O14" i="40"/>
  <c r="Q14" i="40"/>
  <c r="R14" i="40"/>
  <c r="S14" i="40"/>
  <c r="T14" i="40"/>
  <c r="U14" i="40"/>
  <c r="V14" i="40"/>
  <c r="W14" i="40"/>
  <c r="X14" i="40"/>
  <c r="Y14" i="40"/>
  <c r="Q15" i="40"/>
  <c r="R15" i="40"/>
  <c r="S15" i="40"/>
  <c r="T15" i="40"/>
  <c r="U15" i="40"/>
  <c r="V15" i="40"/>
  <c r="W15" i="40"/>
  <c r="X15" i="40"/>
  <c r="Y15" i="40"/>
  <c r="Q16" i="40"/>
  <c r="R16" i="40"/>
  <c r="S16" i="40"/>
  <c r="T16" i="40"/>
  <c r="U16" i="40"/>
  <c r="V16" i="40"/>
  <c r="W16" i="40"/>
  <c r="X16" i="40"/>
  <c r="Y16" i="40"/>
  <c r="Q17" i="40"/>
  <c r="R17" i="40"/>
  <c r="S17" i="40"/>
  <c r="T17" i="40"/>
  <c r="U17" i="40"/>
  <c r="V17" i="40"/>
  <c r="W17" i="40"/>
  <c r="X17" i="40"/>
  <c r="Y17" i="40"/>
  <c r="Q18" i="40"/>
  <c r="R18" i="40"/>
  <c r="S18" i="40"/>
  <c r="T18" i="40"/>
  <c r="U18" i="40"/>
  <c r="V18" i="40"/>
  <c r="W18" i="40"/>
  <c r="X18" i="40"/>
  <c r="Y18" i="40"/>
  <c r="Q19" i="40"/>
  <c r="R19" i="40"/>
  <c r="S19" i="40"/>
  <c r="T19" i="40"/>
  <c r="U19" i="40"/>
  <c r="V19" i="40"/>
  <c r="W19" i="40"/>
  <c r="X19" i="40"/>
  <c r="Y19" i="40"/>
  <c r="Q20" i="40"/>
  <c r="R20" i="40"/>
  <c r="S20" i="40"/>
  <c r="T20" i="40"/>
  <c r="U20" i="40"/>
  <c r="V20" i="40"/>
  <c r="W20" i="40"/>
  <c r="X20" i="40"/>
  <c r="Y20" i="40"/>
  <c r="Q21" i="40"/>
  <c r="R21" i="40"/>
  <c r="S21" i="40"/>
  <c r="T21" i="40"/>
  <c r="U21" i="40"/>
  <c r="V21" i="40"/>
  <c r="W21" i="40"/>
  <c r="X21" i="40"/>
  <c r="Y21" i="40"/>
  <c r="Q22" i="40"/>
  <c r="R22" i="40"/>
  <c r="S22" i="40"/>
  <c r="T22" i="40"/>
  <c r="U22" i="40"/>
  <c r="V22" i="40"/>
  <c r="W22" i="40"/>
  <c r="X22" i="40"/>
  <c r="Y22" i="40"/>
  <c r="Y13" i="40"/>
  <c r="X13" i="40"/>
  <c r="W13" i="40"/>
  <c r="V13" i="40"/>
  <c r="U13" i="40"/>
  <c r="T13" i="40"/>
  <c r="S13" i="40"/>
  <c r="R13" i="40"/>
  <c r="Q13" i="40"/>
  <c r="O13" i="40"/>
  <c r="J22" i="44"/>
  <c r="J21" i="44"/>
  <c r="J20" i="44"/>
  <c r="J19" i="44"/>
  <c r="J18" i="44"/>
  <c r="J17" i="44"/>
  <c r="J16" i="44"/>
  <c r="J15" i="44"/>
  <c r="J14" i="44"/>
  <c r="K18" i="7"/>
  <c r="F36" i="44" s="1"/>
  <c r="K17" i="7"/>
  <c r="F35" i="44" s="1"/>
  <c r="C115" i="42"/>
  <c r="G10" i="40" s="1"/>
  <c r="C131" i="42"/>
  <c r="H10" i="44" s="1"/>
  <c r="C130" i="42"/>
  <c r="G10" i="44" s="1"/>
  <c r="C129" i="42"/>
  <c r="C5" i="44" s="1"/>
  <c r="C69" i="42"/>
  <c r="Z5" i="40" s="1"/>
  <c r="C127" i="42"/>
  <c r="C3" i="44" s="1"/>
  <c r="J5" i="44"/>
  <c r="C108" i="42"/>
  <c r="C7" i="43" s="1"/>
  <c r="C109" i="42"/>
  <c r="D9" i="44" s="1"/>
  <c r="C110" i="42"/>
  <c r="C10" i="43" s="1"/>
  <c r="C111" i="42"/>
  <c r="D10" i="43" s="1"/>
  <c r="C112" i="42"/>
  <c r="E10" i="40" s="1"/>
  <c r="C113" i="42"/>
  <c r="E11" i="44" s="1"/>
  <c r="C114" i="42"/>
  <c r="F11" i="40" s="1"/>
  <c r="C56" i="42"/>
  <c r="C23" i="34" s="1"/>
  <c r="C70" i="42"/>
  <c r="Q11" i="44" s="1"/>
  <c r="G23" i="44"/>
  <c r="H23" i="44"/>
  <c r="I23" i="44"/>
  <c r="I5" i="43"/>
  <c r="J5" i="40"/>
  <c r="C128" i="42"/>
  <c r="C5" i="43" s="1"/>
  <c r="C126" i="42"/>
  <c r="W4" i="40" s="1"/>
  <c r="G36" i="43"/>
  <c r="I23" i="40"/>
  <c r="H23" i="40"/>
  <c r="G23" i="40"/>
  <c r="J19" i="28"/>
  <c r="J21" i="28"/>
  <c r="J20" i="28"/>
  <c r="J22" i="28"/>
  <c r="J23" i="28"/>
  <c r="C125" i="42"/>
  <c r="C5" i="40" s="1"/>
  <c r="M23" i="40"/>
  <c r="L23" i="40"/>
  <c r="C107" i="42"/>
  <c r="C3" i="40" s="1"/>
  <c r="C124" i="42"/>
  <c r="C123" i="42"/>
  <c r="C122" i="42"/>
  <c r="C121" i="42"/>
  <c r="C120" i="42"/>
  <c r="J11" i="40" s="1"/>
  <c r="C119" i="42"/>
  <c r="I11" i="40" s="1"/>
  <c r="C118" i="42"/>
  <c r="L11" i="40" s="1"/>
  <c r="C117" i="42"/>
  <c r="L10" i="40" s="1"/>
  <c r="C116" i="42"/>
  <c r="H10" i="40" s="1"/>
  <c r="C73" i="42"/>
  <c r="G4" i="34" s="1"/>
  <c r="C37" i="42"/>
  <c r="E5" i="31" s="1"/>
  <c r="C66" i="42"/>
  <c r="H8" i="34" s="1"/>
  <c r="C67" i="42"/>
  <c r="C68" i="42"/>
  <c r="C101" i="42"/>
  <c r="C61" i="31" s="1"/>
  <c r="C100" i="42"/>
  <c r="C59" i="31" s="1"/>
  <c r="C99" i="42"/>
  <c r="C57" i="31" s="1"/>
  <c r="C98" i="42"/>
  <c r="C55" i="31" s="1"/>
  <c r="C97" i="42"/>
  <c r="C53" i="31" s="1"/>
  <c r="C96" i="42"/>
  <c r="C51" i="31" s="1"/>
  <c r="C95" i="42"/>
  <c r="C49" i="31" s="1"/>
  <c r="C94" i="42"/>
  <c r="C47" i="31" s="1"/>
  <c r="C93" i="42"/>
  <c r="C45" i="31" s="1"/>
  <c r="C92" i="42"/>
  <c r="C43" i="31" s="1"/>
  <c r="C91" i="42"/>
  <c r="C41" i="31" s="1"/>
  <c r="C90" i="42"/>
  <c r="C39" i="31" s="1"/>
  <c r="C89" i="42"/>
  <c r="C37" i="31" s="1"/>
  <c r="C88" i="42"/>
  <c r="C35" i="31" s="1"/>
  <c r="C87" i="42"/>
  <c r="C33" i="31" s="1"/>
  <c r="C86" i="42"/>
  <c r="C31" i="31" s="1"/>
  <c r="C85" i="42"/>
  <c r="C29" i="31" s="1"/>
  <c r="C84" i="42"/>
  <c r="C27" i="31" s="1"/>
  <c r="C83" i="42"/>
  <c r="C25" i="31" s="1"/>
  <c r="C82" i="42"/>
  <c r="C23" i="31" s="1"/>
  <c r="C81" i="42"/>
  <c r="C21" i="31" s="1"/>
  <c r="C80" i="42"/>
  <c r="C19" i="31" s="1"/>
  <c r="C79" i="42"/>
  <c r="C17" i="31" s="1"/>
  <c r="C78" i="42"/>
  <c r="C15" i="31" s="1"/>
  <c r="C77" i="42"/>
  <c r="C13" i="31" s="1"/>
  <c r="C76" i="42"/>
  <c r="C11" i="31" s="1"/>
  <c r="C75" i="42"/>
  <c r="C9" i="31" s="1"/>
  <c r="C74" i="42"/>
  <c r="C7" i="31" s="1"/>
  <c r="C65" i="42"/>
  <c r="C39" i="34" s="1"/>
  <c r="C64" i="42"/>
  <c r="C37" i="34" s="1"/>
  <c r="C63" i="42"/>
  <c r="C35" i="34" s="1"/>
  <c r="C62" i="42"/>
  <c r="C33" i="34" s="1"/>
  <c r="C61" i="42"/>
  <c r="C32" i="34" s="1"/>
  <c r="C60" i="42"/>
  <c r="C30" i="34" s="1"/>
  <c r="C59" i="42"/>
  <c r="C28" i="34" s="1"/>
  <c r="C58" i="42"/>
  <c r="C26" i="34" s="1"/>
  <c r="C57" i="42"/>
  <c r="C24" i="34" s="1"/>
  <c r="C55" i="42"/>
  <c r="C21" i="34" s="1"/>
  <c r="C54" i="42"/>
  <c r="C17" i="34" s="1"/>
  <c r="C53" i="42"/>
  <c r="C19" i="34" s="1"/>
  <c r="C52" i="42"/>
  <c r="C15" i="34" s="1"/>
  <c r="C51" i="42"/>
  <c r="C13" i="34" s="1"/>
  <c r="C50" i="42"/>
  <c r="C12" i="34" s="1"/>
  <c r="C49" i="42"/>
  <c r="C11" i="34" s="1"/>
  <c r="C48" i="42"/>
  <c r="C9" i="34" s="1"/>
  <c r="C47" i="42"/>
  <c r="C8" i="34" s="1"/>
  <c r="C46" i="42"/>
  <c r="C7" i="34" s="1"/>
  <c r="C45" i="42"/>
  <c r="C6" i="34" s="1"/>
  <c r="C38" i="42"/>
  <c r="E17" i="28" s="1"/>
  <c r="C36" i="42"/>
  <c r="D17" i="28" s="1"/>
  <c r="C34" i="42"/>
  <c r="C23" i="28" s="1"/>
  <c r="C31" i="42"/>
  <c r="C20" i="28" s="1"/>
  <c r="C32" i="42"/>
  <c r="C21" i="28" s="1"/>
  <c r="C33" i="42"/>
  <c r="C22" i="28" s="1"/>
  <c r="C30" i="42"/>
  <c r="C19" i="28" s="1"/>
  <c r="C35" i="42"/>
  <c r="C17" i="28" s="1"/>
  <c r="C29" i="42"/>
  <c r="C15" i="28" s="1"/>
  <c r="C28" i="42"/>
  <c r="C14" i="28" s="1"/>
  <c r="C27" i="42"/>
  <c r="C13" i="28" s="1"/>
  <c r="C26" i="42"/>
  <c r="C12" i="28" s="1"/>
  <c r="C25" i="42"/>
  <c r="C11" i="28" s="1"/>
  <c r="C24" i="42"/>
  <c r="C9" i="28" s="1"/>
  <c r="C23" i="42"/>
  <c r="C7" i="28" s="1"/>
  <c r="N19" i="33"/>
  <c r="N20" i="33"/>
  <c r="N18" i="33"/>
  <c r="C13" i="42"/>
  <c r="L32" i="33" s="1"/>
  <c r="C14" i="42"/>
  <c r="C29" i="33" s="1"/>
  <c r="C15" i="42"/>
  <c r="C23" i="33" s="1"/>
  <c r="C12" i="42"/>
  <c r="F22" i="33" s="1"/>
  <c r="C17" i="42"/>
  <c r="C25" i="33" s="1"/>
  <c r="C18" i="42"/>
  <c r="C26" i="33" s="1"/>
  <c r="C16" i="42"/>
  <c r="C24" i="33" s="1"/>
  <c r="C11" i="42"/>
  <c r="C22" i="33" s="1"/>
  <c r="C9" i="42"/>
  <c r="C19" i="33" s="1"/>
  <c r="C10" i="42"/>
  <c r="C20" i="33" s="1"/>
  <c r="C8" i="42"/>
  <c r="C18" i="33" s="1"/>
  <c r="C7" i="42"/>
  <c r="C16" i="33" s="1"/>
  <c r="C6" i="42"/>
  <c r="C13" i="33" s="1"/>
  <c r="C5" i="42"/>
  <c r="C9" i="33" s="1"/>
  <c r="C4" i="42"/>
  <c r="C6" i="33" s="1"/>
  <c r="C3" i="42"/>
  <c r="C3" i="33" s="1"/>
  <c r="K2" i="7"/>
  <c r="E3" i="7"/>
  <c r="E4" i="7"/>
  <c r="E5" i="7"/>
  <c r="E6" i="7"/>
  <c r="E7" i="7"/>
  <c r="E8" i="7"/>
  <c r="E9" i="7"/>
  <c r="E11" i="7"/>
  <c r="E12" i="7"/>
  <c r="E13" i="7"/>
  <c r="E14" i="7"/>
  <c r="E15" i="7"/>
  <c r="E17" i="7"/>
  <c r="E18" i="7"/>
  <c r="E19" i="7"/>
  <c r="E20" i="7"/>
  <c r="E21" i="7"/>
  <c r="E22" i="7"/>
  <c r="E23" i="7"/>
  <c r="E20" i="47" l="1"/>
  <c r="E24" i="47"/>
  <c r="E28" i="47"/>
  <c r="E32" i="47"/>
  <c r="E36" i="47"/>
  <c r="E40" i="47"/>
  <c r="E44" i="47"/>
  <c r="E25" i="47"/>
  <c r="E29" i="47"/>
  <c r="E33" i="47"/>
  <c r="E37" i="47"/>
  <c r="E41" i="47"/>
  <c r="E21" i="47"/>
  <c r="E22" i="47"/>
  <c r="E26" i="47"/>
  <c r="E30" i="47"/>
  <c r="E34" i="47"/>
  <c r="E38" i="47"/>
  <c r="E42" i="47"/>
  <c r="E19" i="47"/>
  <c r="E23" i="47"/>
  <c r="E27" i="47"/>
  <c r="E31" i="47"/>
  <c r="E35" i="47"/>
  <c r="E39" i="47"/>
  <c r="E43" i="47"/>
  <c r="H49" i="43"/>
  <c r="J36" i="44"/>
  <c r="J26" i="28"/>
  <c r="D9" i="40"/>
  <c r="H51" i="43"/>
  <c r="C3" i="31"/>
  <c r="E11" i="40"/>
  <c r="G5" i="34"/>
  <c r="O35" i="40"/>
  <c r="E15" i="47"/>
  <c r="E8" i="47"/>
  <c r="E2" i="47"/>
  <c r="E17" i="47"/>
  <c r="E10" i="47"/>
  <c r="E4" i="47"/>
  <c r="E5" i="47"/>
  <c r="E16" i="47"/>
  <c r="E3" i="47"/>
  <c r="E12" i="47"/>
  <c r="E6" i="47"/>
  <c r="E13" i="47"/>
  <c r="E11" i="47"/>
  <c r="E7" i="47"/>
  <c r="E18" i="47"/>
  <c r="E14" i="47"/>
  <c r="E9" i="47"/>
  <c r="T16" i="33"/>
  <c r="Z3" i="40" s="1"/>
  <c r="C5" i="35"/>
  <c r="J35" i="44"/>
  <c r="O38" i="40"/>
  <c r="O36" i="40"/>
  <c r="N16" i="33"/>
  <c r="N23" i="40"/>
  <c r="J4" i="28"/>
  <c r="Z11" i="40"/>
  <c r="N11" i="40"/>
  <c r="C38" i="43"/>
  <c r="M11" i="43"/>
  <c r="M11" i="40"/>
  <c r="D9" i="43"/>
  <c r="C3" i="43"/>
  <c r="C7" i="40"/>
  <c r="C7" i="44"/>
  <c r="C25" i="44"/>
  <c r="E10" i="44"/>
  <c r="C3" i="28"/>
  <c r="E6" i="31"/>
  <c r="H4" i="43"/>
  <c r="F11" i="43"/>
  <c r="G9" i="34"/>
  <c r="D10" i="40"/>
  <c r="E10" i="43"/>
  <c r="C3" i="34"/>
  <c r="C25" i="40"/>
  <c r="G10" i="43"/>
  <c r="C6" i="35"/>
  <c r="H5" i="28"/>
  <c r="C10" i="40"/>
  <c r="D10" i="44"/>
  <c r="C4" i="35"/>
  <c r="I10" i="44"/>
  <c r="C3" i="35"/>
  <c r="J11" i="44"/>
  <c r="Q4" i="44"/>
  <c r="M5" i="43"/>
  <c r="C2" i="35"/>
  <c r="H48" i="43"/>
  <c r="H11" i="40"/>
  <c r="H11" i="43"/>
  <c r="F11" i="44"/>
  <c r="J27" i="28"/>
  <c r="J23" i="40"/>
  <c r="J38" i="44"/>
  <c r="O11" i="40"/>
  <c r="E11" i="43"/>
  <c r="H50" i="43" l="1"/>
  <c r="H52" i="43" s="1"/>
  <c r="F25" i="33" s="1"/>
  <c r="H25" i="33" s="1"/>
  <c r="J37" i="44"/>
  <c r="J39" i="44" s="1"/>
  <c r="F26" i="33" s="1"/>
  <c r="H26" i="33" s="1"/>
  <c r="J28" i="28"/>
  <c r="F23" i="33" s="1"/>
  <c r="H23" i="33" s="1"/>
  <c r="O37" i="40"/>
  <c r="O39" i="40" s="1"/>
  <c r="F24" i="33" s="1"/>
  <c r="H24" i="33" s="1"/>
  <c r="M3" i="43"/>
  <c r="F3" i="34"/>
  <c r="Q3" i="44"/>
  <c r="E3" i="31"/>
  <c r="G3" i="28"/>
</calcChain>
</file>

<file path=xl/sharedStrings.xml><?xml version="1.0" encoding="utf-8"?>
<sst xmlns="http://schemas.openxmlformats.org/spreadsheetml/2006/main" count="486" uniqueCount="373">
  <si>
    <t>Some cells derive values from other data items. These cells are coloured in grey. You will not be able to enter data into these cells</t>
  </si>
  <si>
    <t>Data items that pass validation will be coloured green</t>
  </si>
  <si>
    <t>Missing data items with a comment provided will be coloured amber</t>
  </si>
  <si>
    <t>Bydd eitemau data sy'n llwyddo yn y dilysu yn cael eu lliwio'n wyrdd</t>
  </si>
  <si>
    <t>Bydd eitemau data sydd ar goll gyda sylw wedi ei roi yn cael eu lliwio'n ambr</t>
  </si>
  <si>
    <t>Data items where an explanation has been provided will be coloured amber</t>
  </si>
  <si>
    <t>Caiff eitemau data lle mae esboniad wedi cael ei roi eu lliwio'n ambr</t>
  </si>
  <si>
    <t>Table 1</t>
  </si>
  <si>
    <t>Tabl 1</t>
  </si>
  <si>
    <t>Note: only those sites which are exclusively occupied by Gypsies and Travellers should be included in the Count. Park home sites and holiday caravan parks of any kind are to be excluded.</t>
  </si>
  <si>
    <t>General guidance text</t>
  </si>
  <si>
    <t>a) a person with a cultural tradition of nomadism or of living in a caravan; and</t>
  </si>
  <si>
    <t>b) all other persons of a nomadic habit life, whatever their race or origin including -</t>
  </si>
  <si>
    <t>i) such persons who, on grounds only of their own or their family's or dependant's educational or health needs or old age, have ceased to travel temporarily or permanently; and</t>
  </si>
  <si>
    <t>a) person sydd â thraddodiad diwylliannol o fyw'n nomadaidd neu o fyw mewn carafán; a</t>
  </si>
  <si>
    <t>b) phob un arall sy'n byw'n nomadaidd, ni waeth beth yw eu hil neu darddiad, gan gynnwys -</t>
  </si>
  <si>
    <t>ii) aelodau o grŵp trefnedig o bobl sy'n teithio fel rhan o sioe neu syrcas (p'un a ydynt yn teithio gyda'i gilydd neu beidio).</t>
  </si>
  <si>
    <t>a) pob cartref symudol, carafán, ôl-gerbyd a cherbyd byw arall ar safleoedd Sipsiwn/Teithwyr a gwersylloedd, waeth a ydynt yn bodloni diffiniad cyfreithiol llym carafán ai peidio</t>
  </si>
  <si>
    <t>b) carafannau teithio ar safleoedd Sipsiwn/Teithwyr a gwersylloedd - hyd yn oed os nad oes pobl yn byw ynddyn nhw’n barhaus</t>
  </si>
  <si>
    <t>c) pebyll, llochesau dros dro (benders) neu bebyll crwyn (yurts) os ydynt yn gartrefi parhaus i Sipsiwn a Theithwyr.</t>
  </si>
  <si>
    <t>Validation 2</t>
  </si>
  <si>
    <t>Dilysiad 2</t>
  </si>
  <si>
    <t>Transit</t>
  </si>
  <si>
    <t>a) all mobile homes, caravans, trailers and other living vehicles on Gypsy/Traveller sites and encampments, whether or not they meet the strict legal definition of a caravan</t>
  </si>
  <si>
    <t>c) tents, benders or yurts where these are the ‘permanent’ living accommodation of Gypsies or Travellers.</t>
  </si>
  <si>
    <t>Sites operated by local authorities or Registered Social Landlords (RSL’s)</t>
  </si>
  <si>
    <t>a) sites with planning permission owned by Gypsies and Travellers for their own and/or their family’s occupation and/or for commercial letting;</t>
  </si>
  <si>
    <t>c) sites owned by a local authority but leased to, or managed by, a non-local authority body or individual under arrangements which do not give the local authority control of site management (critically of rent setting and lettings).</t>
  </si>
  <si>
    <t>‘With planning permission’ includes sites without ‘planning permission’ as such, but with established use rights or other planning status which means that planning enforcement action cannot be taken.</t>
  </si>
  <si>
    <t>Sites where Gypsies and Travellers are living on their own land in caravans/moveable dwellings without planning consent or established use rights.</t>
  </si>
  <si>
    <t>a) Tolerated: where the local authority has decided not to seek the removal of the encampment and where the encampment has been, or is likely to be, allowed to remain for an indefinite period of months or years.</t>
  </si>
  <si>
    <t xml:space="preserve">b) Not tolerated: where a planning enforcement notice has been served (including Temporary Stop Notices); the results of a planning enquiry are pending; an injunction has been sought; or where the compliance period has been extended. </t>
  </si>
  <si>
    <t xml:space="preserve">Unauthorised sites on land not owned by Gypsies </t>
  </si>
  <si>
    <t>a) Tolerated: where the local authority and/or the land owner have decided not to seek the removal of the encampment, and where the encampment has been or is likely to be ‘tolerated’ for an indefinite period of months or years.</t>
  </si>
  <si>
    <t>Diffinio ‘Sipsi a Theithiwr’</t>
  </si>
  <si>
    <t>Diffinio ‘carafán’</t>
  </si>
  <si>
    <t>Gall ‘Safleoedd Sipsiwn/Teithwyr â Chaniatâd Cynllunio a Ariennir yn Breifat’ gynnwys:</t>
  </si>
  <si>
    <t>a) safleoedd â chaniatâd cynllunio sy’n eiddo i Sipsiwn a Theithwyr ac sy’n gartrefi iddyn nhw eu hunain a/neu i’w teuluoedd a/neu’n safleoedd i’w gosod</t>
  </si>
  <si>
    <t xml:space="preserve">b) safleoedd sy’n eiddo i unrhyw unigolyn neu gorff preifat â chaniatâd cynllunio ar gyfer safle i Sipsiwn/Teithwyr </t>
  </si>
  <si>
    <t>c) safleoedd sy’n eiddo i awdurdodau lleol sydd ar les i, neu’n cael eu rheoli gan, gorff neu unigolyn heb fod yn rhan o’r awdurdod lleol, dan drefniadau nad ydynt yn rhoi rheolaeth lawn o’r safle i’r awdurdod lleol (yn arbennig felly bennu lefelau rhent a gosod safleoedd).</t>
  </si>
  <si>
    <t>Gellir dehongli ‘â chaniatâd cynllunio’ i gynnwys safleoedd sydd heb ‘ganiatâd cynllunio’ fel y cyfryw, ond sydd â hawliau defnydd sefydledig neu statws cynllunio arall sy’n golygu na ellir cymryd camau gweithredu i orfodi cynllunio.</t>
  </si>
  <si>
    <t>Nodyn: Dim ond y safleoedd hynny lle mae Sipsiwn a Theithwyr yn unig yn byw sydd i’w cynnwys yn y Cyfrif. Dylid eithrio safleoedd cartrefi parhaus a pharciau carafannau gwyliau.</t>
  </si>
  <si>
    <t>YearCode</t>
  </si>
  <si>
    <t>MonthQtrCode</t>
  </si>
  <si>
    <t>Provider</t>
  </si>
  <si>
    <t>FormRef</t>
  </si>
  <si>
    <t>RowRef</t>
  </si>
  <si>
    <t>DataValue</t>
  </si>
  <si>
    <t>Old_sId</t>
  </si>
  <si>
    <t>Year</t>
  </si>
  <si>
    <t>Year Code</t>
  </si>
  <si>
    <t>Year Required</t>
  </si>
  <si>
    <t>Current year</t>
  </si>
  <si>
    <t>Vacant</t>
  </si>
  <si>
    <t>Occupied</t>
  </si>
  <si>
    <t>Cyfanswm</t>
  </si>
  <si>
    <t>PROVIDER DETAILS</t>
  </si>
  <si>
    <t>Please enter the name of the main contact in relation to this return</t>
  </si>
  <si>
    <t>Please enter the telephone number for this contact</t>
  </si>
  <si>
    <t>Please enter the e-mail address for this contact</t>
  </si>
  <si>
    <t>Total</t>
  </si>
  <si>
    <t>LA no</t>
  </si>
  <si>
    <t>AuthoritiesEnglish</t>
  </si>
  <si>
    <t>AuthoritiesWelsh</t>
  </si>
  <si>
    <t>Authorities required</t>
  </si>
  <si>
    <t>Isle of Anglesey</t>
  </si>
  <si>
    <t>Ynys Môn</t>
  </si>
  <si>
    <t>Gwynedd</t>
  </si>
  <si>
    <t>Conwy</t>
  </si>
  <si>
    <t>Denbighshire</t>
  </si>
  <si>
    <t>Sir Ddinbych</t>
  </si>
  <si>
    <t>Flintshire</t>
  </si>
  <si>
    <t>Sir y Fflint</t>
  </si>
  <si>
    <t>Wrexham</t>
  </si>
  <si>
    <t>Wrecsam</t>
  </si>
  <si>
    <t>Powys</t>
  </si>
  <si>
    <t>Ceredigion</t>
  </si>
  <si>
    <t>Sir Ceredigion</t>
  </si>
  <si>
    <t>Pembrokeshire</t>
  </si>
  <si>
    <t>Sir Benfro</t>
  </si>
  <si>
    <t>Carmarthenshire</t>
  </si>
  <si>
    <t>Sir Gaerfyrddin</t>
  </si>
  <si>
    <t>Swansea</t>
  </si>
  <si>
    <t>Abertawe</t>
  </si>
  <si>
    <t>Neath Port Talbot</t>
  </si>
  <si>
    <t>Castell-nedd Port Talbot</t>
  </si>
  <si>
    <t>Bridgend</t>
  </si>
  <si>
    <t>Pen-y-bont ar Ogwr</t>
  </si>
  <si>
    <t>The Vale of Glamorgan</t>
  </si>
  <si>
    <t>Bro Morgannwg</t>
  </si>
  <si>
    <t>Cardiff</t>
  </si>
  <si>
    <t>Caerdydd</t>
  </si>
  <si>
    <t>Merthyr Tydfil</t>
  </si>
  <si>
    <t>Merthyr Tudful</t>
  </si>
  <si>
    <t>Caerphilly</t>
  </si>
  <si>
    <t>Caerffili</t>
  </si>
  <si>
    <t>Blaenau Gwent</t>
  </si>
  <si>
    <t>Torfaen</t>
  </si>
  <si>
    <t>Monmouthshire</t>
  </si>
  <si>
    <t>Sir Fynwy</t>
  </si>
  <si>
    <t>Newport</t>
  </si>
  <si>
    <t>Casnewydd</t>
  </si>
  <si>
    <t>Cymraeg/Welsh</t>
  </si>
  <si>
    <t>Saesneg/English</t>
  </si>
  <si>
    <t>Rhondda Cynon Taf</t>
  </si>
  <si>
    <t>Yn ôl at yr Hafan</t>
  </si>
  <si>
    <t>Comment</t>
  </si>
  <si>
    <t>Validation 1</t>
  </si>
  <si>
    <t>a</t>
  </si>
  <si>
    <t>Sylwad</t>
  </si>
  <si>
    <t>Guidance Notes are included to assist in the completion of the form</t>
  </si>
  <si>
    <t>Please select your authority from the list provided</t>
  </si>
  <si>
    <t>Dilysiad 1</t>
  </si>
  <si>
    <t>PLEASE SELECT</t>
  </si>
  <si>
    <t>DEWISWCH</t>
  </si>
  <si>
    <t>Table</t>
  </si>
  <si>
    <t>Tabl</t>
  </si>
  <si>
    <t>Back to home page</t>
  </si>
  <si>
    <t>English text</t>
  </si>
  <si>
    <t>Welsh text</t>
  </si>
  <si>
    <t xml:space="preserve">Grade of staff </t>
  </si>
  <si>
    <t>Hours taken</t>
  </si>
  <si>
    <t>Monitoring survey response burden</t>
  </si>
  <si>
    <t>Gradd y staff</t>
  </si>
  <si>
    <t>Oriau wedi’u cymryd</t>
  </si>
  <si>
    <t>rb_1_1a</t>
  </si>
  <si>
    <t>rb_1_2a</t>
  </si>
  <si>
    <t>rb_1_3a</t>
  </si>
  <si>
    <t>rb_1_4a</t>
  </si>
  <si>
    <t>rb_1_5a</t>
  </si>
  <si>
    <t>Name</t>
  </si>
  <si>
    <t>Please only include time spent on activities to prepare and send this return, such as:</t>
  </si>
  <si>
    <t>ü</t>
  </si>
  <si>
    <t>û</t>
  </si>
  <si>
    <t>!</t>
  </si>
  <si>
    <t>Easting</t>
  </si>
  <si>
    <t>Northing</t>
  </si>
  <si>
    <t>Home Text</t>
  </si>
  <si>
    <t>Text to use</t>
  </si>
  <si>
    <t>Mae canllawiau wedi'u cynnwys i'ch helpu chi i lenwi'r ffurflen</t>
  </si>
  <si>
    <t>GWYBODAETH AM Y DARPARWR</t>
  </si>
  <si>
    <t>Dewiswch eich awdurdod o'r rhestr a ddarparwyd</t>
  </si>
  <si>
    <t>Cofnodwch enw'r prif swyddog cyswllt sy'n ymwneud â'r ffurflen hon</t>
  </si>
  <si>
    <t>Cofnodwch rif ffôn y swyddog cyswllt yma</t>
  </si>
  <si>
    <t>Nodwch ebost y swyddog cyswllt</t>
  </si>
  <si>
    <t>Validation progress</t>
  </si>
  <si>
    <t>Cynnydd dilysu</t>
  </si>
  <si>
    <t>Version 1</t>
  </si>
  <si>
    <t>Fersiwn 1</t>
  </si>
  <si>
    <t>January 2011</t>
  </si>
  <si>
    <t>Ionawr 2011</t>
  </si>
  <si>
    <t>201011 - 1</t>
  </si>
  <si>
    <t>201011 - 2</t>
  </si>
  <si>
    <t>201112 - 1</t>
  </si>
  <si>
    <t>201112 - 2</t>
  </si>
  <si>
    <t>201213 - 1</t>
  </si>
  <si>
    <t>201213 - 2</t>
  </si>
  <si>
    <t>January 2012</t>
  </si>
  <si>
    <t>Ionawr 2012</t>
  </si>
  <si>
    <t>201314 - 1</t>
  </si>
  <si>
    <t>201314 - 2</t>
  </si>
  <si>
    <t>January 2013</t>
  </si>
  <si>
    <t>January 2014</t>
  </si>
  <si>
    <t>Ionawr 2013</t>
  </si>
  <si>
    <t>Ionawr 2014</t>
  </si>
  <si>
    <t>Choose your preferred language / Dewiswch eich iaith penodol</t>
  </si>
  <si>
    <t>https://www.afonwales.org.uk/</t>
  </si>
  <si>
    <t>July 2011</t>
  </si>
  <si>
    <t>Gorffennaf 2011</t>
  </si>
  <si>
    <t>July 2012</t>
  </si>
  <si>
    <t>Gorffennaf 2012</t>
  </si>
  <si>
    <t>July 2013</t>
  </si>
  <si>
    <t>Gorffennaf 2013</t>
  </si>
  <si>
    <t>July 2014</t>
  </si>
  <si>
    <t>Gorffennaf 2014</t>
  </si>
  <si>
    <t>Survey response burden text</t>
  </si>
  <si>
    <t>Please enter the time it has taken you (and any colleagues) to prepare and send the return. A number of staff employed in different roles may have been involved. You are asked to count the hours spent by staff in each full time equivalent annual salary band indicated below. You will need to round staff salaries to the nearest £1,000.</t>
  </si>
  <si>
    <t>• Adalw a chadw’r ffurflen wag;</t>
  </si>
  <si>
    <t>• Casglu, coladu, dadansoddi ac agregu cofnodion ffigyrau sydd angen;</t>
  </si>
  <si>
    <t>• Llenwi, gwirio, diwygio, adolygu ac, ar ôl ei gwblhau, cymeradwyo’r ffurflen; ac</t>
  </si>
  <si>
    <t>Band 1   £11,500 - £19,999</t>
  </si>
  <si>
    <t>Band 2   £20,000 - £26,999</t>
  </si>
  <si>
    <t>Band 3   £27,000 - £33,999</t>
  </si>
  <si>
    <t>Band 4   £34,000 - £53,999</t>
  </si>
  <si>
    <t xml:space="preserve">Band 5   £54,000+                   </t>
  </si>
  <si>
    <t>Possible total</t>
  </si>
  <si>
    <t>Technical guidance text</t>
  </si>
  <si>
    <t>Defnyddiwch y cysylltiadau a ddarperir er mwyn symud o un adran i'r llall</t>
  </si>
  <si>
    <t>Er enghraifft, cliciwch y ddolen i fynd i Dabl 1</t>
  </si>
  <si>
    <t>Er enghraifft, cliciwch y ddolen 'Nôl i'r Hafan' i fynd yn ôl i'r hafan</t>
  </si>
  <si>
    <t>REQUIRED DATA ITEMS</t>
  </si>
  <si>
    <t>On receiving the spreadsheet the cells requiring data items will have the following properties:</t>
  </si>
  <si>
    <t>VALIDATION</t>
  </si>
  <si>
    <t>DILYSU</t>
  </si>
  <si>
    <t>A yellow box is provided in each table for your comments. If any data items are missing then a comment must be added to the spreadsheet</t>
  </si>
  <si>
    <t>Total number of caravans</t>
  </si>
  <si>
    <t>Are caravans on Gypsy owned land?</t>
  </si>
  <si>
    <t>Is this site tolerated?</t>
  </si>
  <si>
    <t>Table 2</t>
  </si>
  <si>
    <t>Table 3</t>
  </si>
  <si>
    <t>Tabl 2</t>
  </si>
  <si>
    <t>Tabl 3</t>
  </si>
  <si>
    <t>Table 1 - Authorised socially rented sites</t>
  </si>
  <si>
    <t>Click here for guidance</t>
  </si>
  <si>
    <t>You are only required to enter EITHER the postcode OR the OS grid reference</t>
  </si>
  <si>
    <t>Postcode</t>
  </si>
  <si>
    <t>Number of residential pitches</t>
  </si>
  <si>
    <t>Number of transit pitches</t>
  </si>
  <si>
    <t>Caravan capacity</t>
  </si>
  <si>
    <t>Resident</t>
  </si>
  <si>
    <t>Total number</t>
  </si>
  <si>
    <t>Please enter the number of authorised socially rented sites within your local authority</t>
  </si>
  <si>
    <t>All cells requiring data will be coloured pale blue</t>
  </si>
  <si>
    <t>Total passed</t>
  </si>
  <si>
    <t>Table text</t>
  </si>
  <si>
    <t>Please enter the number of authorised private sites within your local authority</t>
  </si>
  <si>
    <t>Yes</t>
  </si>
  <si>
    <t>No</t>
  </si>
  <si>
    <t>Ydw</t>
  </si>
  <si>
    <t>Nac Ydw</t>
  </si>
  <si>
    <t>Lliwir y celloedd lle disgwylir i chi ddarparu eitemau data yn las golau</t>
  </si>
  <si>
    <t>b) touring caravans on Gypsy and Traveller sites and encampments even if not lived in permanently</t>
  </si>
  <si>
    <t>Privately Funded Gypsy and Traveller sites with planning permission may include:</t>
  </si>
  <si>
    <t>b) sites owned by any other private individual or body with planning permission for use as a Gypsy and Traveller site; and</t>
  </si>
  <si>
    <t xml:space="preserve">Caravans/moveable dwellings on sites without planning permission on land not owned by Gypsies and Travellers. The land may be in public or private ownership, including the highway. </t>
  </si>
  <si>
    <t>Pitches</t>
  </si>
  <si>
    <t xml:space="preserve">A pitch is an area of land on a Gypsy and Traveller site normally occupied by one licensee family, sometimes referred to as a plot. Pitches can vary in size and the maximum number of caravans able to be located at each pitch depends on the size of the pitch, but must not exceed four caravans on any one pitch. </t>
  </si>
  <si>
    <r>
      <t xml:space="preserve">OS grid reference 
</t>
    </r>
    <r>
      <rPr>
        <i/>
        <sz val="10"/>
        <color indexed="18"/>
        <rFont val="Arial"/>
        <family val="2"/>
      </rPr>
      <t>(Six digit grid reference required)</t>
    </r>
  </si>
  <si>
    <t>Gypsy and Traveller Caravan Count</t>
  </si>
  <si>
    <t>Leave the cell blank if you are unable to provide the data item. 
Put a zero in the cell where there is a zero count for this data item.</t>
  </si>
  <si>
    <t>b) Not tolerated: A ‘not tolerated’ encampment is one where the local authority or police are using, or are preparing to use, their powers under the Criminal Justice and Public Order Act 1994 to remove the encampment, or where the landowner (including the local authority) has instigated, or is preparing to instigate, action either through the courts or under common law rights to regain possession of the land.</t>
  </si>
  <si>
    <t>Name (if known)</t>
  </si>
  <si>
    <t>Form guidance</t>
  </si>
  <si>
    <t>Table 1 - authorised socially rented sites</t>
  </si>
  <si>
    <t>Table 2 - authorised private sites</t>
  </si>
  <si>
    <t>Table 3 - unauthorised sites</t>
  </si>
  <si>
    <t>Definition guidance</t>
  </si>
  <si>
    <t>NAVIGATION</t>
  </si>
  <si>
    <t>LLYWIO</t>
  </si>
  <si>
    <t>You will be able to move from sheet to sheet by clicking the appropriate hyperlink, e.g.</t>
  </si>
  <si>
    <t>to go to Table 1 click the hyperlink</t>
  </si>
  <si>
    <t>to return to the home page click the "Back to Home Page" hyperlink</t>
  </si>
  <si>
    <t>Data items where no data is entered, or which break a validation rule, are coloured red. You should enter a zero where the data item is nil, or make a comment if no data are available for that item</t>
  </si>
  <si>
    <t>Validation 2 involves comparing information submitted for the previous year and looking for large changes. Validation 2 will flag data items that have changed by more than a pre-defined amount between years. These data items are flagged in column V2 of the spreadsheet</t>
  </si>
  <si>
    <t>Data items which have changed by more than 10% require an explanation for the change. Explanations must include reasons for the change and not simply indicate that a change has occurred or confirm the change. These comments should be made in the adjacent comments box</t>
  </si>
  <si>
    <t>Definition of 'Gypsy/Traveller'</t>
  </si>
  <si>
    <t>Socially rented site</t>
  </si>
  <si>
    <t>Authorised privately funded sites</t>
  </si>
  <si>
    <t>Unauthorised sites on Gypsies' own land</t>
  </si>
  <si>
    <t>Site addresses</t>
  </si>
  <si>
    <t>Definition of 'caravan'</t>
  </si>
  <si>
    <t>• retrieval and saving the empty form;</t>
  </si>
  <si>
    <t>• collection, collation, analysis and aggregation of records and figures required;</t>
  </si>
  <si>
    <t>• filling in, checking, amending, reviewing and, when completed, approving the form; and</t>
  </si>
  <si>
    <t>Please enter the number of unauthorised sites within your local authority</t>
  </si>
  <si>
    <t>ii) members of an organised group of travelling show people or circus people (whether or not travelling together as such).</t>
  </si>
  <si>
    <t>Table 2 - Authorised private sites</t>
  </si>
  <si>
    <t>Table 3 - Unauthorised sites</t>
  </si>
  <si>
    <t xml:space="preserve">Please provide a full grid reference for each Gypsy and Traveller site. Both the easting and the northing should contain 6 digits each. Your authority's Planning Department will be able to offer assistance in obtaining a grid reference. If you are unable to input a grid reference, please input the full postcode of the site. It is no longer necessary to input the full address of the site. </t>
  </si>
  <si>
    <t>LACode</t>
  </si>
  <si>
    <t>Sitenumber</t>
  </si>
  <si>
    <t>TableRef</t>
  </si>
  <si>
    <t>MonthCode</t>
  </si>
  <si>
    <t>EastingRef</t>
  </si>
  <si>
    <t>NorthingRef</t>
  </si>
  <si>
    <t>Numbercaravans</t>
  </si>
  <si>
    <t>ResPitchesOccupied</t>
  </si>
  <si>
    <t>ResPitchesVacant</t>
  </si>
  <si>
    <t>ResPitchesTotal</t>
  </si>
  <si>
    <t>TransPitchesOccupied</t>
  </si>
  <si>
    <t>TransPitchesVacant</t>
  </si>
  <si>
    <t>TransPitchesTotal</t>
  </si>
  <si>
    <t>OnGypsyLand</t>
  </si>
  <si>
    <t>SiteTolerated</t>
  </si>
  <si>
    <t>GYP</t>
  </si>
  <si>
    <t>Cyfrif Carafanau Sipsiwn a Theithwyr</t>
  </si>
  <si>
    <t>Monitro baich wrth ymateb arolygon</t>
  </si>
  <si>
    <t>Tabl 1 - safleoedd wedi ei rhentu'n gymdeithasol awdurdodedig</t>
  </si>
  <si>
    <t>Tabl 2 - safleoedd preifat awdurdodedig</t>
  </si>
  <si>
    <t>Tabl 3 - safleoedd anawdurdodedig</t>
  </si>
  <si>
    <t>Cofnodwch yr amser a gymerodd i chi (ac unrhyw gydweithwyr) baratoi ac anfon y ffurflen. Efallai bod nifer o staff sydd wedi’u cyflogi mewn swyddi gwahanol wedi cymryd rhan. Rydym yn gofyn i chi gyfrif yr oriau mae staff wedi’u dreulio ar gyfer pob band cyflog blynyddol cyfwerth ag amser llawn wedi’i ddangos isod. Fe fyddwch angen talgrynnu cyflogau staff i’r £1,000 agosaf.</t>
  </si>
  <si>
    <t>Cynhwyswch amser sydd wedi’i dreulio ar weithgareddau yn paratoi ac anfon y ffurflen hon yn unig, megis:</t>
  </si>
  <si>
    <t>Canllawiau'r ffurflen</t>
  </si>
  <si>
    <t>CELLOEDD LLE Y DISGWILIR I CHI DDARPARU EITEMAU DATA</t>
  </si>
  <si>
    <t>Pan gewch y daenlen, bydd gan y celloedd lle disgwylir i chi ddarparu eitemau data y priodweddau canlynol:</t>
  </si>
  <si>
    <t>Mae rhai celloedd yn deillio gwerthoedd o eitemau data eraill. Lliwir y celloedd hyn yn llwyd. Ni chaniateir i chi fewnosod data yn y celloedd hyn</t>
  </si>
  <si>
    <t>Gadewch y gell yn wag os nad allech chi ddarparu'r eitem o ddata. 
Rhowch '0' yn y gell pan fo'r cyfrif ar gyfer yr eitem o ddata hwn yn ddim.</t>
  </si>
  <si>
    <t>Mae blwch melyn wedi ei ddarparu ym mhob tabl ar gyfer eich sylwadau. Os oes eitemau data ar goll, mae angen ychwanegu sylwadau i'r daenlen</t>
  </si>
  <si>
    <t>Bydd eitemau data lle nad oes data'n cael ei ychwanegu, neu sy'n torri rheol ddilysu, yn cael eu lliwio'n goch. Dylech roi '0' lle mae'r eitem ddata yn ddim, neu roi sylw os nad oes data ar gael ar gyfer yr eitem hwnnw</t>
  </si>
  <si>
    <t>Mae Dilysiad 2 yn cynnwys cymharu gwybodaeth a gyflwynwyd ar gyfer y flwyddyn flaenorol, trwy gadw llygad am newidiadau mawr. Bydd Dilysiad 2 yn tynnu sylw at eitemau data sydd wedi newid yn fwy na nifer sydd wedi ei ddiffinio o flaen llaw rhwng blynyddoedd. Mae’r eitemau data hyn yn cael eu nodi yng ngholofn V2 ar y daenlen</t>
  </si>
  <si>
    <t>Mae angen i eitemau data sydd wedi newid mwy na 10% gynnwys esboniad am y newid. Mae'n rhaid i'r esboniadau gynnwys rhesymau am y newid ac nid dangos bod newid wedi digwydd neu gadarnhau y newid yn unig. Dylid nodi'r newidiadau hyn yn y blwch sylwadau cyfagos</t>
  </si>
  <si>
    <t>Canllawiau diffinio</t>
  </si>
  <si>
    <t xml:space="preserve">i) unrhyw un sydd wedi rhoi'r gorau i deithio dros dro neu'n barhaol o ganlyniad i'w anghenion iechyd neu addysg ei hun, aelod o'i deulu neu ddibynnydd yn unig, neu oherwydd henaint; ac </t>
  </si>
  <si>
    <t>Safle wedi'i rentu'n gymdeithasol</t>
  </si>
  <si>
    <t>Safleoedd a weithredir gan awdurdodau lleol neu Landlordiaid Cymdeithasol Cofrestredig (RSL)</t>
  </si>
  <si>
    <t>Safleoedd awdurdodedig a ariennir yn breifat</t>
  </si>
  <si>
    <t>Safleoedd anawdurdodedig ar dir Sipsiwn</t>
  </si>
  <si>
    <t>Safleoedd ble mae Sipsiwn a Theithwyr yn byw ar eu tir eu hunain mewn carafannau/anheddau symudol heb ganiatâd cynllunio neu hawliau defnydd sefydledig</t>
  </si>
  <si>
    <t>a) Wedi ei ganiatáu: pan mae'r awdurdod lleol wedi penderfynu peidio ceisio cael gwared o'r gwersyll, a phan mae'r gwersyll wedi cael, neu'n debyg o gael, caniatâd i barhau am gyfnod amhenodol o fisoedd neu flynyddoedd.</t>
  </si>
  <si>
    <t>b) Heb ei ganiatáu: pan mae hysbysiad gorfodi cynllunio wedi ei gyflwyno (gan gynnwys Hysbysiadau Ildio Dros Dro); tra'n disgwyl am ganlyniadau ymchwiliad cynllunio; pan mae gorchymyn wedi cael ei geisio; neu pan mae'r cyfnod cydymffurfio wedi ei estyn</t>
  </si>
  <si>
    <t>Safleoedd anawdurdodedig ar dir sydd ddim yn eiddo i Sipsiwn</t>
  </si>
  <si>
    <t>Carafannau/anheddau symudol ar safleoedd heb ganiatâd cynllunio ar dir sydd ddim yn eiddo i Sipsiwn. Gall y tir fod yn eiddo cyhoeddus neu breifat, gan gynnwys y briffordd.</t>
  </si>
  <si>
    <t>a) Wedi ei ganiatáu: pan mae'r awdurdod lleol a/neu berchennog y tir wedi penderfynu peidio ceisio cael gwared o'r gwersyll, a phan mae'r gwersyll wedi, neu'n debyg o gael ei 'ganiatáu' am gyfnod amhenodol o fisoedd neu flynyddoedd.</t>
  </si>
  <si>
    <t>b) Heb ei ganiatáu: Mae gwersyll 'heb ei ganiatáu' yn un ble mae'r awdurdod lleol neu'r heddlu'n defnyddio, neu'n paratoi i ddefnyddio, eu pŵerau o dan Ddeddf Cyfiawnder Troseddol a Threfn Gyhoeddus 1994 i gael gwared o'r gwersyll, neu ble mae perchen y tir (gan gynnwys yr awdurdod lleol) wedi, neu'n barod i, weithredu naill ai drwy'r llysoedd neu o dan hawliau'r gyfraith cyffredin i adennill perchenogaeth eu tir.</t>
  </si>
  <si>
    <t>Cyfeiriadau safleoedd</t>
  </si>
  <si>
    <t>Darparwch gyfeirnod grid cyflawn ar gyfer pob safle Sipsiwn a Theithwyr. Dylai'r dwyreiniad a'r gogleddiad gynnwys 6 digid yr un. Bydd Adran Gynllunio eich awdurdod yn gallu cynnig cymorth i gael cyfeirnod grid. Os nad allech chi nodi gyfeirnod grid, nodwch god post llawn y safle. Nid oes angen nodi cyfeiriad llawn y safle rhagor.</t>
  </si>
  <si>
    <t>Lleiniau</t>
  </si>
  <si>
    <t>Llain yw darn o dir ar safle Sipsiwn a Theithwyr sydd fel arfer yn feddiant i un teulu trwyddiedig. Gall lleiniau amrywio mewn maint a mae'r nifer fwyaf o garafannau a ellir eu lleoli ar bob llain yn dibynnu ar faint y llain, ond ni all mwy na phedwar carafán fod ar unrhyw lain.</t>
  </si>
  <si>
    <t>Tabl 1 - Safleoedd wedi ei rhentu'n gymdeithasol awdurdodedig</t>
  </si>
  <si>
    <t>Cliciwch yma am ganllawiau</t>
  </si>
  <si>
    <t>Nid oes angen i chi nodi DIM OND cod post NEU gyfeirnod grid OS</t>
  </si>
  <si>
    <t>Enw</t>
  </si>
  <si>
    <t>Cod post</t>
  </si>
  <si>
    <t>Cyfeirnod grid OS (mae angen cyfeirnod grid chwe digid)</t>
  </si>
  <si>
    <t>Dwyreiniad</t>
  </si>
  <si>
    <t>Gogleddiad</t>
  </si>
  <si>
    <t>Cyfanswm nifer y carafannau</t>
  </si>
  <si>
    <t>Nifer y lleiniau preswyl</t>
  </si>
  <si>
    <t>Wedi ei feddiannu</t>
  </si>
  <si>
    <t>Gwag</t>
  </si>
  <si>
    <t>Uchafswm carafannau</t>
  </si>
  <si>
    <t>Preswyl</t>
  </si>
  <si>
    <t>Nodwch y nifer o safleoedd wedi ei rhentu'n gymdeithasol awdurdodedig o fewn eich awdurdod lleol</t>
  </si>
  <si>
    <t>Tabl 2 - Safleoedd preifat awdurdodedig</t>
  </si>
  <si>
    <t>Tabl 3 - Safleoedd anawdurdodedig</t>
  </si>
  <si>
    <t>Nodwch y nifer o safleoedd preifat awdurdodedig o fewn eich awdurdod lleol</t>
  </si>
  <si>
    <t>Nodwch y nifer o safleoedd anawdurdodedig o fewn eich awdurdod lleol</t>
  </si>
  <si>
    <t>Ydi'r carafannau ar dir sy'n eiddo i Sipsiwn?</t>
  </si>
  <si>
    <t>Ydi'r safle wedi ei ganiatáu?</t>
  </si>
  <si>
    <t>Enw (os yw'n hysbys)</t>
  </si>
  <si>
    <t>This data collection is being undertaken by the Welsh Government</t>
  </si>
  <si>
    <t>Mae'r casgliad data yma'n cael ei gynnal gan Lywodraeth Cymru</t>
  </si>
  <si>
    <t>Validation 1 involves checking for common sense errors. These errors must be resolved before the spreadsheet is submitted to the Welsh Government</t>
  </si>
  <si>
    <t>Mae Dilysiad 1 yn cynnwys chwilio am wallau sylfaenol. Mae’n rhaid dileu’r gwallau hyn cyn cyflwyno’r daenlen i Lywodraeth Cymru</t>
  </si>
  <si>
    <t>The Welsh Government are monitoring the burden placed on local authorities completing the data collection forms. This helps us when planning future changes to data collection forms. We would be grateful if you could assist us by completing the table below.</t>
  </si>
  <si>
    <t xml:space="preserve">Mae Llywodraeth Cymru yn monitro’r baich ar awdurdodau lleol sy’n cwblhau’r ffurflenni data. Mae hyn yn ein helpu ni i gynllunio newidiadau yn y dyfodol i ffurflenni casglu data. Gwerthfawrogem pe gallech chi ein helpu ni drwy gwblhau’r tabl isod. </t>
  </si>
  <si>
    <t xml:space="preserve">• sending the form back to the Welsh Government. </t>
  </si>
  <si>
    <t xml:space="preserve">• Anfon y ffurflen i’r Llywodraeth Cymru. </t>
  </si>
  <si>
    <t>201415 - 1</t>
  </si>
  <si>
    <t>January 2015</t>
  </si>
  <si>
    <t>Ionawr 2015</t>
  </si>
  <si>
    <t xml:space="preserve"> </t>
  </si>
  <si>
    <t>201516 - 1</t>
  </si>
  <si>
    <t>January 2016</t>
  </si>
  <si>
    <t>Ionawr 2016</t>
  </si>
  <si>
    <t>201516 - 2</t>
  </si>
  <si>
    <t>Gorffennaf 2016</t>
  </si>
  <si>
    <t>July 2016</t>
  </si>
  <si>
    <t>2016-17 - 1</t>
  </si>
  <si>
    <t>January 2017</t>
  </si>
  <si>
    <t>Ionawr 2017</t>
  </si>
  <si>
    <t>M01</t>
  </si>
  <si>
    <t>Nifer y lleiniau dros dro</t>
  </si>
  <si>
    <t>Dros dro</t>
  </si>
  <si>
    <t xml:space="preserve"> 19 July 2018 </t>
  </si>
  <si>
    <t>19 Gorffennaf 2018</t>
  </si>
  <si>
    <t>Please return your completed spreadsheet to the Welsh Government via Afon by 17 August 2018</t>
  </si>
  <si>
    <t>Anfonwch y daenlen wedi’i chwblhau at Lywodraeth Cymru trwy system Afon erbyn 17 Awst 2018</t>
  </si>
  <si>
    <t>Please note that the ‘live’ online system needs to be updated at the same time.</t>
  </si>
  <si>
    <t>Sylwch fod angen diweddaru'r system ar-lein 'fyw' ar yr un pryd.</t>
  </si>
  <si>
    <t>Russell Jones</t>
  </si>
  <si>
    <t>01978 813000</t>
  </si>
  <si>
    <t>Russell.Jones@wrexham.gov.uk</t>
  </si>
  <si>
    <t>Ruthin Road</t>
  </si>
  <si>
    <t>Berryland</t>
  </si>
  <si>
    <t>Also 1 CHALET</t>
  </si>
  <si>
    <t>Long Lane</t>
  </si>
  <si>
    <t>The Stables</t>
  </si>
  <si>
    <t>Oakstream</t>
  </si>
  <si>
    <t>Also 2 Chalets</t>
  </si>
  <si>
    <t>Fennant Road</t>
  </si>
  <si>
    <t>Not occupied yet</t>
  </si>
  <si>
    <t xml:space="preserve">Halton Site, Chirk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</si>
</sst>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809]dd\ mmmm\ yyyy;@"/>
  </numFmts>
  <fonts count="51" x14ac:knownFonts="1">
    <font>
      <sz val="10"/>
      <name val="Arial"/>
    </font>
    <font>
      <sz val="10"/>
      <name val="Arial"/>
      <family val="2"/>
    </font>
    <font>
      <sz val="9"/>
      <name val="Lucida Sans"/>
      <family val="2"/>
    </font>
    <font>
      <sz val="8"/>
      <name val="Century Gothic"/>
      <family val="2"/>
    </font>
    <font>
      <sz val="8"/>
      <name val="Arial"/>
      <family val="2"/>
    </font>
    <font>
      <sz val="10"/>
      <name val="Verdana"/>
      <family val="2"/>
    </font>
    <font>
      <b/>
      <sz val="12"/>
      <name val="Verdana"/>
      <family val="2"/>
    </font>
    <font>
      <b/>
      <sz val="10"/>
      <name val="Verdana"/>
      <family val="2"/>
    </font>
    <font>
      <u/>
      <sz val="10"/>
      <color indexed="12"/>
      <name val="Verdan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name val="Arial"/>
      <family val="2"/>
    </font>
    <font>
      <b/>
      <sz val="12"/>
      <name val="Arial"/>
      <family val="2"/>
    </font>
    <font>
      <u/>
      <sz val="10"/>
      <color indexed="12"/>
      <name val="Arial"/>
      <family val="2"/>
    </font>
    <font>
      <b/>
      <sz val="10"/>
      <name val="Arial"/>
      <family val="2"/>
    </font>
    <font>
      <u/>
      <sz val="8"/>
      <color indexed="12"/>
      <name val="Century Gothic"/>
      <family val="2"/>
    </font>
    <font>
      <sz val="8"/>
      <name val="Century Gothic"/>
      <family val="2"/>
    </font>
    <font>
      <b/>
      <sz val="22"/>
      <name val="Wingdings"/>
      <charset val="2"/>
    </font>
    <font>
      <sz val="10"/>
      <name val="Verdana"/>
      <family val="2"/>
    </font>
    <font>
      <b/>
      <sz val="10"/>
      <color indexed="18"/>
      <name val="Arial"/>
      <family val="2"/>
    </font>
    <font>
      <sz val="10"/>
      <color indexed="18"/>
      <name val="Arial"/>
      <family val="2"/>
    </font>
    <font>
      <b/>
      <sz val="18"/>
      <name val="Wingdings"/>
      <charset val="2"/>
    </font>
    <font>
      <u/>
      <sz val="10"/>
      <name val="Arial"/>
      <family val="2"/>
    </font>
    <font>
      <u/>
      <sz val="10"/>
      <color indexed="18"/>
      <name val="Arial"/>
      <family val="2"/>
    </font>
    <font>
      <b/>
      <sz val="16"/>
      <name val="Wingdings"/>
      <charset val="2"/>
    </font>
    <font>
      <b/>
      <sz val="22"/>
      <color indexed="9"/>
      <name val="Wingdings"/>
      <charset val="2"/>
    </font>
    <font>
      <sz val="9"/>
      <name val="Arial"/>
      <family val="2"/>
    </font>
    <font>
      <sz val="7"/>
      <name val="Arial"/>
      <family val="2"/>
    </font>
    <font>
      <i/>
      <sz val="10"/>
      <color indexed="18"/>
      <name val="Arial"/>
      <family val="2"/>
    </font>
    <font>
      <sz val="8"/>
      <name val="Arial"/>
      <family val="2"/>
    </font>
    <font>
      <sz val="10"/>
      <color indexed="12"/>
      <name val="Verdana"/>
      <family val="2"/>
    </font>
    <font>
      <sz val="10"/>
      <color indexed="12"/>
      <name val="Arial"/>
      <family val="2"/>
    </font>
    <font>
      <b/>
      <sz val="14"/>
      <name val="Arial"/>
      <family val="2"/>
    </font>
    <font>
      <sz val="10"/>
      <color rgb="FFFF0000"/>
      <name val="Arial"/>
      <family val="2"/>
    </font>
    <font>
      <b/>
      <sz val="11"/>
      <color indexed="10"/>
      <name val="Arial"/>
      <family val="2"/>
    </font>
    <font>
      <sz val="12"/>
      <name val="Arial"/>
      <family val="2"/>
    </font>
  </fonts>
  <fills count="26">
    <fill>
      <patternFill patternType="none"/>
    </fill>
    <fill>
      <patternFill patternType="gray125"/>
    </fill>
    <fill>
      <patternFill patternType="solid">
        <fgColor indexed="22"/>
      </patternFill>
    </fill>
    <fill>
      <patternFill patternType="solid">
        <fgColor indexed="47"/>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
      <patternFill patternType="solid">
        <fgColor indexed="9"/>
        <bgColor indexed="64"/>
      </patternFill>
    </fill>
    <fill>
      <patternFill patternType="solid">
        <fgColor indexed="24"/>
        <bgColor indexed="64"/>
      </patternFill>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solid">
        <fgColor indexed="18"/>
        <bgColor indexed="64"/>
      </patternFill>
    </fill>
    <fill>
      <patternFill patternType="solid">
        <fgColor indexed="44"/>
        <bgColor indexed="64"/>
      </patternFill>
    </fill>
    <fill>
      <patternFill patternType="solid">
        <fgColor indexed="17"/>
        <bgColor indexed="64"/>
      </patternFill>
    </fill>
    <fill>
      <patternFill patternType="solid">
        <fgColor indexed="51"/>
        <bgColor indexed="64"/>
      </patternFill>
    </fill>
    <fill>
      <patternFill patternType="solid">
        <fgColor indexed="10"/>
        <bgColor indexed="64"/>
      </patternFill>
    </fill>
    <fill>
      <patternFill patternType="solid">
        <fgColor rgb="FFFFFF00"/>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22"/>
      </bottom>
      <diagonal/>
    </border>
    <border>
      <left/>
      <right/>
      <top/>
      <bottom style="double">
        <color indexed="52"/>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s>
  <cellStyleXfs count="52">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2" borderId="0" applyNumberFormat="0" applyBorder="0" applyAlignment="0" applyProtection="0"/>
    <xf numFmtId="0" fontId="9" fillId="5"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2" borderId="0" applyNumberFormat="0" applyBorder="0" applyAlignment="0" applyProtection="0"/>
    <xf numFmtId="0" fontId="10" fillId="6" borderId="0" applyNumberFormat="0" applyBorder="0" applyAlignment="0" applyProtection="0"/>
    <xf numFmtId="0" fontId="10" fillId="3"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6" borderId="0" applyNumberFormat="0" applyBorder="0" applyAlignment="0" applyProtection="0"/>
    <xf numFmtId="0" fontId="10" fillId="10" borderId="0" applyNumberFormat="0" applyBorder="0" applyAlignment="0" applyProtection="0"/>
    <xf numFmtId="0" fontId="11" fillId="11" borderId="0" applyNumberFormat="0" applyBorder="0" applyAlignment="0" applyProtection="0"/>
    <xf numFmtId="0" fontId="12" fillId="12" borderId="1" applyNumberFormat="0" applyAlignment="0" applyProtection="0"/>
    <xf numFmtId="0" fontId="13" fillId="13" borderId="2" applyNumberFormat="0" applyAlignment="0" applyProtection="0"/>
    <xf numFmtId="0" fontId="14" fillId="0" borderId="0" applyNumberFormat="0" applyFill="0" applyBorder="0" applyAlignment="0" applyProtection="0"/>
    <xf numFmtId="0" fontId="15" fillId="14"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38"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19" fillId="3" borderId="1" applyNumberFormat="0" applyAlignment="0" applyProtection="0"/>
    <xf numFmtId="0" fontId="20" fillId="0" borderId="6" applyNumberFormat="0" applyFill="0" applyAlignment="0" applyProtection="0"/>
    <xf numFmtId="0" fontId="21" fillId="3" borderId="0" applyNumberFormat="0" applyBorder="0" applyAlignment="0" applyProtection="0"/>
    <xf numFmtId="0" fontId="33" fillId="0" borderId="0"/>
    <xf numFmtId="0" fontId="1" fillId="0" borderId="0"/>
    <xf numFmtId="0" fontId="1" fillId="0" borderId="0"/>
    <xf numFmtId="0" fontId="3" fillId="0" borderId="0"/>
    <xf numFmtId="0" fontId="31" fillId="0" borderId="0"/>
    <xf numFmtId="0" fontId="1" fillId="0" borderId="0"/>
    <xf numFmtId="0" fontId="2" fillId="0" borderId="0"/>
    <xf numFmtId="0" fontId="1" fillId="0" borderId="0"/>
    <xf numFmtId="0" fontId="1" fillId="4" borderId="7" applyNumberFormat="0" applyFont="0" applyAlignment="0" applyProtection="0"/>
    <xf numFmtId="0" fontId="22" fillId="12"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cellStyleXfs>
  <cellXfs count="337">
    <xf numFmtId="0" fontId="0" fillId="0" borderId="0" xfId="0"/>
    <xf numFmtId="0" fontId="5" fillId="15" borderId="0" xfId="0" applyFont="1" applyFill="1"/>
    <xf numFmtId="0" fontId="5" fillId="15" borderId="0" xfId="0" applyFont="1" applyFill="1" applyProtection="1"/>
    <xf numFmtId="0" fontId="5" fillId="16" borderId="0" xfId="0" applyFont="1" applyFill="1"/>
    <xf numFmtId="0" fontId="26" fillId="16" borderId="0" xfId="0" applyFont="1" applyFill="1"/>
    <xf numFmtId="0" fontId="26" fillId="0" borderId="0" xfId="0" applyFont="1"/>
    <xf numFmtId="0" fontId="26" fillId="0" borderId="0" xfId="45" applyFont="1"/>
    <xf numFmtId="0" fontId="29" fillId="0" borderId="0" xfId="45" applyFont="1" applyProtection="1"/>
    <xf numFmtId="0" fontId="26" fillId="0" borderId="0" xfId="45" applyFont="1" applyProtection="1"/>
    <xf numFmtId="0" fontId="26" fillId="0" borderId="0" xfId="45" applyFont="1" applyBorder="1"/>
    <xf numFmtId="0" fontId="5" fillId="15" borderId="0" xfId="46" applyFont="1" applyFill="1"/>
    <xf numFmtId="0" fontId="5" fillId="15" borderId="10" xfId="46" applyFont="1" applyFill="1" applyBorder="1" applyAlignment="1">
      <alignment horizontal="right"/>
    </xf>
    <xf numFmtId="0" fontId="5" fillId="15" borderId="0" xfId="46" applyFont="1" applyFill="1" applyAlignment="1" applyProtection="1">
      <alignment vertical="center"/>
      <protection locked="0"/>
    </xf>
    <xf numFmtId="0" fontId="5" fillId="15" borderId="0" xfId="46" applyFont="1" applyFill="1" applyAlignment="1">
      <alignment vertical="center"/>
    </xf>
    <xf numFmtId="0" fontId="5" fillId="15" borderId="0" xfId="46" applyFont="1" applyFill="1" applyProtection="1">
      <protection locked="0"/>
    </xf>
    <xf numFmtId="0" fontId="5" fillId="15" borderId="10" xfId="46" applyFont="1" applyFill="1" applyBorder="1" applyProtection="1">
      <protection locked="0"/>
    </xf>
    <xf numFmtId="0" fontId="5" fillId="15" borderId="10" xfId="46" applyFont="1" applyFill="1" applyBorder="1" applyProtection="1"/>
    <xf numFmtId="0" fontId="7" fillId="15" borderId="0" xfId="46" applyFont="1" applyFill="1" applyAlignment="1">
      <alignment horizontal="right"/>
    </xf>
    <xf numFmtId="0" fontId="7" fillId="15" borderId="0" xfId="46" applyFont="1" applyFill="1" applyBorder="1"/>
    <xf numFmtId="0" fontId="26" fillId="17" borderId="10" xfId="43" applyFont="1" applyFill="1" applyBorder="1" applyAlignment="1">
      <alignment horizontal="center" vertical="center" wrapText="1"/>
    </xf>
    <xf numFmtId="0" fontId="26" fillId="0" borderId="0" xfId="45" applyFont="1" applyAlignment="1">
      <alignment horizontal="right"/>
    </xf>
    <xf numFmtId="0" fontId="5" fillId="0" borderId="0" xfId="0" applyFont="1" applyFill="1"/>
    <xf numFmtId="0" fontId="5" fillId="0" borderId="0" xfId="0" applyFont="1" applyFill="1" applyBorder="1" applyAlignment="1" applyProtection="1">
      <alignment horizontal="left" wrapText="1"/>
      <protection locked="0"/>
    </xf>
    <xf numFmtId="0" fontId="34" fillId="18" borderId="10" xfId="0" applyFont="1" applyFill="1" applyBorder="1" applyAlignment="1">
      <alignment wrapText="1"/>
    </xf>
    <xf numFmtId="0" fontId="35" fillId="0" borderId="0" xfId="0" applyFont="1" applyAlignment="1">
      <alignment wrapText="1"/>
    </xf>
    <xf numFmtId="3" fontId="35" fillId="0" borderId="0" xfId="45" applyNumberFormat="1" applyFont="1"/>
    <xf numFmtId="0" fontId="35" fillId="0" borderId="0" xfId="45" applyFont="1" applyProtection="1"/>
    <xf numFmtId="0" fontId="35" fillId="0" borderId="0" xfId="45" applyFont="1"/>
    <xf numFmtId="0" fontId="5" fillId="15" borderId="0" xfId="46" applyFont="1" applyFill="1" applyBorder="1" applyAlignment="1">
      <alignment horizontal="right"/>
    </xf>
    <xf numFmtId="0" fontId="5" fillId="15" borderId="0" xfId="46" applyFont="1" applyFill="1" applyBorder="1"/>
    <xf numFmtId="0" fontId="29" fillId="0" borderId="0" xfId="45" applyFont="1"/>
    <xf numFmtId="0" fontId="35" fillId="0" borderId="0" xfId="45" applyFont="1" applyAlignment="1">
      <alignment horizontal="right"/>
    </xf>
    <xf numFmtId="49" fontId="35" fillId="0" borderId="0" xfId="45" applyNumberFormat="1" applyFont="1"/>
    <xf numFmtId="0" fontId="26" fillId="0" borderId="0" xfId="0" applyFont="1" applyFill="1" applyAlignment="1" applyProtection="1">
      <alignment vertical="center"/>
    </xf>
    <xf numFmtId="0" fontId="5" fillId="15" borderId="0" xfId="46" applyFont="1" applyFill="1" applyBorder="1" applyProtection="1">
      <protection locked="0"/>
    </xf>
    <xf numFmtId="0" fontId="5" fillId="15" borderId="0" xfId="46" applyFont="1" applyFill="1" applyBorder="1" applyProtection="1"/>
    <xf numFmtId="0" fontId="26" fillId="0" borderId="0" xfId="46" applyFont="1" applyFill="1"/>
    <xf numFmtId="0" fontId="27" fillId="0" borderId="0" xfId="46" applyFont="1" applyFill="1" applyAlignment="1">
      <alignment horizontal="left" vertical="center"/>
    </xf>
    <xf numFmtId="0" fontId="29" fillId="0" borderId="0" xfId="46" applyFont="1" applyFill="1" applyAlignment="1">
      <alignment vertical="center" wrapText="1"/>
    </xf>
    <xf numFmtId="0" fontId="5" fillId="0" borderId="0" xfId="46" applyFont="1" applyFill="1"/>
    <xf numFmtId="0" fontId="27" fillId="0" borderId="0" xfId="46" applyFont="1" applyFill="1" applyAlignment="1">
      <alignment vertical="center"/>
    </xf>
    <xf numFmtId="0" fontId="27" fillId="0" borderId="0" xfId="46" applyFont="1" applyFill="1" applyAlignment="1">
      <alignment horizontal="center" vertical="center"/>
    </xf>
    <xf numFmtId="0" fontId="26" fillId="0" borderId="0" xfId="46" applyFont="1" applyFill="1" applyAlignment="1">
      <alignment vertical="center"/>
    </xf>
    <xf numFmtId="0" fontId="26" fillId="0" borderId="0" xfId="46" applyFont="1" applyFill="1" applyAlignment="1">
      <alignment horizontal="left" vertical="center" wrapText="1"/>
    </xf>
    <xf numFmtId="0" fontId="26" fillId="0" borderId="0" xfId="46" applyFont="1" applyFill="1" applyBorder="1"/>
    <xf numFmtId="0" fontId="26" fillId="0" borderId="0" xfId="46" applyFont="1" applyFill="1" applyAlignment="1" applyProtection="1">
      <alignment vertical="center"/>
    </xf>
    <xf numFmtId="0" fontId="27" fillId="0" borderId="0" xfId="42" applyFont="1" applyFill="1" applyAlignment="1">
      <alignment vertical="center" wrapText="1"/>
    </xf>
    <xf numFmtId="0" fontId="27" fillId="0" borderId="0" xfId="0" applyFont="1" applyFill="1" applyAlignment="1">
      <alignment horizontal="left"/>
    </xf>
    <xf numFmtId="0" fontId="27" fillId="0" borderId="0" xfId="42" applyFont="1" applyFill="1" applyAlignment="1">
      <alignment horizontal="left" vertical="center"/>
    </xf>
    <xf numFmtId="0" fontId="27" fillId="0" borderId="0" xfId="42" applyFont="1" applyFill="1" applyBorder="1" applyAlignment="1">
      <alignment horizontal="left" vertical="center"/>
    </xf>
    <xf numFmtId="0" fontId="26" fillId="0" borderId="0" xfId="46" applyFont="1" applyFill="1" applyBorder="1" applyAlignment="1" applyProtection="1">
      <alignment vertical="center"/>
    </xf>
    <xf numFmtId="0" fontId="26" fillId="0" borderId="0" xfId="46" applyFont="1" applyFill="1" applyAlignment="1" applyProtection="1">
      <alignment vertical="center"/>
      <protection locked="0"/>
    </xf>
    <xf numFmtId="0" fontId="27" fillId="0" borderId="0" xfId="46" applyFont="1" applyFill="1" applyAlignment="1">
      <alignment horizontal="left" vertical="center" wrapText="1"/>
    </xf>
    <xf numFmtId="0" fontId="29" fillId="0" borderId="0" xfId="46" applyFont="1" applyFill="1" applyBorder="1" applyAlignment="1">
      <alignment vertical="center" wrapText="1"/>
    </xf>
    <xf numFmtId="0" fontId="26" fillId="0" borderId="0" xfId="46" applyFont="1" applyFill="1" applyBorder="1" applyAlignment="1">
      <alignment vertical="center"/>
    </xf>
    <xf numFmtId="0" fontId="5" fillId="0" borderId="0" xfId="46" applyFont="1" applyFill="1" applyBorder="1"/>
    <xf numFmtId="0" fontId="29" fillId="0" borderId="0" xfId="46" applyFont="1" applyFill="1" applyBorder="1" applyAlignment="1">
      <alignment vertical="center"/>
    </xf>
    <xf numFmtId="0" fontId="29" fillId="0" borderId="0" xfId="46" applyFont="1" applyFill="1" applyBorder="1" applyAlignment="1">
      <alignment horizontal="center" vertical="center" wrapText="1"/>
    </xf>
    <xf numFmtId="0" fontId="26" fillId="0" borderId="0" xfId="46" applyFont="1" applyFill="1" applyAlignment="1">
      <alignment horizontal="left" vertical="center"/>
    </xf>
    <xf numFmtId="0" fontId="26" fillId="0" borderId="0" xfId="46" applyFont="1" applyFill="1" applyBorder="1" applyAlignment="1">
      <alignment vertical="center" wrapText="1"/>
    </xf>
    <xf numFmtId="0" fontId="29" fillId="0" borderId="0" xfId="46" applyFont="1" applyFill="1" applyAlignment="1">
      <alignment horizontal="left" vertical="center"/>
    </xf>
    <xf numFmtId="0" fontId="29" fillId="0" borderId="0" xfId="46" applyFont="1" applyFill="1" applyAlignment="1">
      <alignment horizontal="right" vertical="center"/>
    </xf>
    <xf numFmtId="0" fontId="26" fillId="0" borderId="0" xfId="46" applyFont="1" applyFill="1" applyAlignment="1">
      <alignment horizontal="right"/>
    </xf>
    <xf numFmtId="0" fontId="26" fillId="16" borderId="0" xfId="0" applyFont="1" applyFill="1" applyProtection="1"/>
    <xf numFmtId="0" fontId="26" fillId="0" borderId="0" xfId="0" applyFont="1" applyFill="1" applyBorder="1" applyProtection="1"/>
    <xf numFmtId="0" fontId="26" fillId="0" borderId="0" xfId="0" applyFont="1" applyFill="1" applyBorder="1" applyAlignment="1" applyProtection="1">
      <alignment horizontal="center"/>
    </xf>
    <xf numFmtId="0" fontId="26" fillId="0" borderId="0" xfId="0" applyFont="1" applyFill="1" applyProtection="1"/>
    <xf numFmtId="0" fontId="29" fillId="0" borderId="0" xfId="0" applyFont="1" applyFill="1" applyProtection="1"/>
    <xf numFmtId="0" fontId="26" fillId="0" borderId="10" xfId="0" applyFont="1" applyFill="1" applyBorder="1" applyProtection="1"/>
    <xf numFmtId="0" fontId="29" fillId="0" borderId="0" xfId="0" applyFont="1" applyFill="1" applyAlignment="1" applyProtection="1">
      <alignment horizontal="right"/>
    </xf>
    <xf numFmtId="0" fontId="26" fillId="0" borderId="0" xfId="0" applyFont="1" applyFill="1" applyAlignment="1" applyProtection="1">
      <alignment horizontal="right"/>
    </xf>
    <xf numFmtId="0" fontId="28" fillId="0" borderId="0" xfId="34" applyFont="1" applyFill="1" applyAlignment="1" applyProtection="1">
      <alignment horizontal="right"/>
    </xf>
    <xf numFmtId="0" fontId="29" fillId="0" borderId="0" xfId="0" applyFont="1" applyFill="1" applyAlignment="1" applyProtection="1">
      <alignment horizontal="center" wrapText="1"/>
    </xf>
    <xf numFmtId="0" fontId="26" fillId="0" borderId="0" xfId="0" applyFont="1" applyFill="1" applyAlignment="1" applyProtection="1">
      <alignment horizontal="left"/>
    </xf>
    <xf numFmtId="0" fontId="26" fillId="0" borderId="0" xfId="0" applyFont="1" applyFill="1" applyAlignment="1" applyProtection="1">
      <alignment horizontal="center" wrapText="1"/>
    </xf>
    <xf numFmtId="0" fontId="26" fillId="0" borderId="0" xfId="0" applyFont="1" applyFill="1" applyAlignment="1" applyProtection="1">
      <alignment horizontal="left" vertical="center" wrapText="1"/>
    </xf>
    <xf numFmtId="0" fontId="26" fillId="0" borderId="0" xfId="0" applyFont="1" applyFill="1" applyAlignment="1" applyProtection="1">
      <alignment vertical="center" wrapText="1"/>
    </xf>
    <xf numFmtId="0" fontId="26" fillId="0" borderId="0" xfId="0" applyFont="1" applyFill="1" applyAlignment="1" applyProtection="1">
      <alignment horizontal="left" wrapText="1"/>
    </xf>
    <xf numFmtId="0" fontId="26" fillId="0" borderId="10" xfId="0" applyFont="1" applyFill="1" applyBorder="1" applyAlignment="1" applyProtection="1">
      <alignment horizontal="center" vertical="center"/>
    </xf>
    <xf numFmtId="0" fontId="26" fillId="0" borderId="10" xfId="0" applyFont="1" applyFill="1" applyBorder="1" applyAlignment="1" applyProtection="1">
      <alignment horizontal="center" vertical="center" wrapText="1"/>
    </xf>
    <xf numFmtId="0" fontId="26" fillId="17" borderId="10" xfId="0" applyFont="1" applyFill="1" applyBorder="1" applyAlignment="1" applyProtection="1">
      <alignment vertical="center"/>
    </xf>
    <xf numFmtId="0" fontId="26" fillId="0" borderId="0" xfId="0" applyFont="1" applyFill="1" applyBorder="1" applyAlignment="1" applyProtection="1">
      <alignment vertical="center"/>
    </xf>
    <xf numFmtId="0" fontId="26" fillId="0" borderId="0" xfId="0" applyFont="1" applyFill="1" applyBorder="1" applyAlignment="1" applyProtection="1">
      <alignment vertical="center" wrapText="1"/>
    </xf>
    <xf numFmtId="0" fontId="26" fillId="0" borderId="0" xfId="0" applyFont="1" applyFill="1" applyBorder="1" applyAlignment="1" applyProtection="1">
      <alignment horizontal="center" vertical="center" wrapText="1"/>
    </xf>
    <xf numFmtId="0" fontId="39" fillId="15" borderId="10" xfId="0" applyFont="1" applyFill="1" applyBorder="1" applyAlignment="1">
      <alignment horizontal="center" vertical="center"/>
    </xf>
    <xf numFmtId="0" fontId="39" fillId="0" borderId="0" xfId="0" applyFont="1" applyFill="1" applyBorder="1" applyAlignment="1">
      <alignment horizontal="center" vertical="center"/>
    </xf>
    <xf numFmtId="0" fontId="36" fillId="0" borderId="10" xfId="0" applyFont="1" applyFill="1" applyBorder="1" applyAlignment="1">
      <alignment horizontal="center" vertical="center"/>
    </xf>
    <xf numFmtId="0" fontId="26" fillId="0" borderId="0" xfId="43" applyFont="1" applyFill="1" applyBorder="1" applyAlignment="1">
      <alignment horizontal="left" vertical="center" wrapText="1"/>
    </xf>
    <xf numFmtId="0" fontId="29" fillId="0" borderId="0" xfId="43" applyFont="1" applyFill="1" applyAlignment="1">
      <alignment vertical="center" wrapText="1"/>
    </xf>
    <xf numFmtId="0" fontId="26" fillId="0" borderId="0" xfId="43" applyFont="1" applyFill="1" applyAlignment="1">
      <alignment horizontal="left" vertical="center" wrapText="1"/>
    </xf>
    <xf numFmtId="0" fontId="26" fillId="0" borderId="0" xfId="0" applyFont="1" applyFill="1" applyAlignment="1"/>
    <xf numFmtId="0" fontId="26" fillId="0" borderId="0" xfId="43" applyFont="1" applyFill="1" applyAlignment="1"/>
    <xf numFmtId="0" fontId="27" fillId="0" borderId="0" xfId="43" applyFont="1" applyFill="1" applyAlignment="1"/>
    <xf numFmtId="0" fontId="27" fillId="0" borderId="0" xfId="43" applyFont="1" applyFill="1" applyAlignment="1">
      <alignment vertical="center"/>
    </xf>
    <xf numFmtId="0" fontId="26" fillId="0" borderId="0" xfId="43" applyFont="1" applyFill="1" applyAlignment="1">
      <alignment horizontal="right" vertical="center" wrapText="1"/>
    </xf>
    <xf numFmtId="0" fontId="26" fillId="0" borderId="0" xfId="43" applyFont="1" applyFill="1" applyAlignment="1">
      <alignment horizontal="right"/>
    </xf>
    <xf numFmtId="0" fontId="26" fillId="0" borderId="0" xfId="43" applyFont="1" applyFill="1" applyAlignment="1">
      <alignment vertical="center"/>
    </xf>
    <xf numFmtId="0" fontId="28" fillId="0" borderId="0" xfId="35" applyFont="1" applyFill="1" applyAlignment="1" applyProtection="1">
      <alignment horizontal="right"/>
    </xf>
    <xf numFmtId="0" fontId="29" fillId="0" borderId="0" xfId="43" applyFont="1" applyFill="1" applyAlignment="1"/>
    <xf numFmtId="0" fontId="29" fillId="0" borderId="0" xfId="43" applyFont="1" applyFill="1" applyAlignment="1">
      <alignment horizontal="left" vertical="center" wrapText="1"/>
    </xf>
    <xf numFmtId="0" fontId="26" fillId="0" borderId="0" xfId="43" applyFont="1" applyFill="1" applyAlignment="1">
      <alignment wrapText="1"/>
    </xf>
    <xf numFmtId="0" fontId="27" fillId="0" borderId="0" xfId="43" applyFont="1" applyFill="1" applyAlignment="1">
      <alignment wrapText="1"/>
    </xf>
    <xf numFmtId="0" fontId="26" fillId="0" borderId="0" xfId="43" applyFont="1" applyFill="1" applyAlignment="1">
      <alignment vertical="center" wrapText="1"/>
    </xf>
    <xf numFmtId="0" fontId="26" fillId="0" borderId="0" xfId="0" applyFont="1" applyFill="1" applyAlignment="1">
      <alignment vertical="center" wrapText="1"/>
    </xf>
    <xf numFmtId="0" fontId="29" fillId="0" borderId="0" xfId="43" applyFont="1" applyFill="1" applyAlignment="1">
      <alignment horizontal="left"/>
    </xf>
    <xf numFmtId="0" fontId="26" fillId="19" borderId="10" xfId="43" applyFont="1" applyFill="1" applyBorder="1" applyAlignment="1">
      <alignment horizontal="center" vertical="center" wrapText="1"/>
    </xf>
    <xf numFmtId="0" fontId="35" fillId="0" borderId="0" xfId="44" applyFont="1" applyAlignment="1">
      <alignment wrapText="1"/>
    </xf>
    <xf numFmtId="0" fontId="35" fillId="0" borderId="0" xfId="44" applyNumberFormat="1" applyFont="1" applyAlignment="1">
      <alignment wrapText="1"/>
    </xf>
    <xf numFmtId="0" fontId="35" fillId="0" borderId="0" xfId="44" applyFont="1" applyAlignment="1">
      <alignment horizontal="left" wrapText="1"/>
    </xf>
    <xf numFmtId="0" fontId="35" fillId="0" borderId="0" xfId="44" applyFont="1" applyAlignment="1">
      <alignment horizontal="left" indent="1"/>
    </xf>
    <xf numFmtId="0" fontId="26" fillId="0" borderId="0" xfId="43" applyFont="1" applyFill="1" applyAlignment="1">
      <alignment horizontal="right" vertical="center"/>
    </xf>
    <xf numFmtId="0" fontId="26" fillId="0" borderId="11" xfId="43" applyFont="1" applyFill="1" applyBorder="1" applyAlignment="1">
      <alignment horizontal="left" vertical="center" wrapText="1"/>
    </xf>
    <xf numFmtId="0" fontId="29" fillId="0" borderId="0" xfId="43" applyFont="1" applyFill="1" applyAlignment="1">
      <alignment horizontal="left" vertical="center"/>
    </xf>
    <xf numFmtId="0" fontId="26" fillId="0" borderId="11" xfId="43" applyFont="1" applyFill="1" applyBorder="1" applyAlignment="1"/>
    <xf numFmtId="0" fontId="26" fillId="0" borderId="11" xfId="43" applyFont="1" applyFill="1" applyBorder="1" applyAlignment="1">
      <alignment wrapText="1"/>
    </xf>
    <xf numFmtId="0" fontId="26" fillId="0" borderId="0" xfId="43" applyFont="1" applyFill="1" applyBorder="1" applyAlignment="1">
      <alignment vertical="center" wrapText="1"/>
    </xf>
    <xf numFmtId="0" fontId="27" fillId="0" borderId="0" xfId="43" applyFont="1" applyFill="1" applyBorder="1" applyAlignment="1">
      <alignment wrapText="1"/>
    </xf>
    <xf numFmtId="0" fontId="26" fillId="0" borderId="0" xfId="0" applyFont="1" applyFill="1" applyBorder="1" applyAlignment="1">
      <alignment vertical="center" wrapText="1"/>
    </xf>
    <xf numFmtId="0" fontId="29" fillId="0" borderId="0" xfId="43" applyFont="1" applyFill="1" applyAlignment="1">
      <alignment vertical="center"/>
    </xf>
    <xf numFmtId="0" fontId="27" fillId="0" borderId="0" xfId="43" applyFont="1" applyFill="1" applyAlignment="1">
      <alignment vertical="center" wrapText="1"/>
    </xf>
    <xf numFmtId="0" fontId="26" fillId="0" borderId="0" xfId="0" applyFont="1" applyFill="1" applyAlignment="1">
      <alignment vertical="center"/>
    </xf>
    <xf numFmtId="0" fontId="26" fillId="0" borderId="0" xfId="42" applyFont="1" applyFill="1" applyAlignment="1">
      <alignment vertical="center"/>
    </xf>
    <xf numFmtId="0" fontId="26" fillId="0" borderId="0" xfId="42" applyFont="1" applyFill="1" applyAlignment="1">
      <alignment horizontal="right" vertical="center"/>
    </xf>
    <xf numFmtId="0" fontId="26" fillId="0" borderId="0" xfId="42" applyFont="1" applyFill="1" applyAlignment="1">
      <alignment vertical="center" wrapText="1"/>
    </xf>
    <xf numFmtId="0" fontId="27" fillId="0" borderId="0" xfId="42" applyFont="1" applyFill="1" applyAlignment="1">
      <alignment horizontal="right" vertical="center"/>
    </xf>
    <xf numFmtId="0" fontId="26" fillId="0" borderId="0" xfId="0" applyFont="1" applyFill="1"/>
    <xf numFmtId="0" fontId="26" fillId="0" borderId="0" xfId="42" applyFont="1" applyFill="1" applyBorder="1" applyAlignment="1">
      <alignment horizontal="right" vertical="center"/>
    </xf>
    <xf numFmtId="0" fontId="26" fillId="0" borderId="0" xfId="0" applyFont="1" applyFill="1" applyAlignment="1">
      <alignment horizontal="left" vertical="center" wrapText="1"/>
    </xf>
    <xf numFmtId="0" fontId="29" fillId="0" borderId="0" xfId="42" applyFont="1" applyFill="1" applyBorder="1" applyAlignment="1">
      <alignment horizontal="right" vertical="center"/>
    </xf>
    <xf numFmtId="0" fontId="29" fillId="0" borderId="0" xfId="0" applyFont="1" applyFill="1" applyAlignment="1" applyProtection="1">
      <alignment horizontal="right" vertical="center"/>
    </xf>
    <xf numFmtId="0" fontId="26" fillId="0" borderId="0" xfId="42" applyFont="1" applyFill="1" applyAlignment="1">
      <alignment horizontal="left" vertical="center"/>
    </xf>
    <xf numFmtId="0" fontId="29" fillId="0" borderId="0" xfId="42" applyFont="1" applyFill="1" applyBorder="1" applyAlignment="1">
      <alignment horizontal="left" vertical="center"/>
    </xf>
    <xf numFmtId="0" fontId="29" fillId="0" borderId="0" xfId="0" applyFont="1" applyFill="1"/>
    <xf numFmtId="2" fontId="29" fillId="0" borderId="0" xfId="42" applyNumberFormat="1" applyFont="1" applyFill="1" applyBorder="1" applyAlignment="1">
      <alignment horizontal="left" vertical="center"/>
    </xf>
    <xf numFmtId="0" fontId="26" fillId="0" borderId="0" xfId="42" applyFont="1" applyFill="1" applyBorder="1" applyAlignment="1">
      <alignment vertical="center" wrapText="1"/>
    </xf>
    <xf numFmtId="0" fontId="26" fillId="0" borderId="0" xfId="0" applyFont="1" applyFill="1" applyBorder="1" applyAlignment="1">
      <alignment horizontal="left" vertical="center" wrapText="1"/>
    </xf>
    <xf numFmtId="0" fontId="26" fillId="0" borderId="0" xfId="42" applyFont="1" applyFill="1" applyBorder="1" applyAlignment="1">
      <alignment vertical="center"/>
    </xf>
    <xf numFmtId="0" fontId="26" fillId="0" borderId="0" xfId="42" applyFont="1" applyFill="1" applyBorder="1" applyAlignment="1">
      <alignment horizontal="left" vertical="center"/>
    </xf>
    <xf numFmtId="0" fontId="26" fillId="0" borderId="0" xfId="42" applyFont="1" applyFill="1" applyBorder="1" applyAlignment="1">
      <alignment horizontal="left" vertical="center" indent="2"/>
    </xf>
    <xf numFmtId="0" fontId="26" fillId="0" borderId="0" xfId="0" applyFont="1" applyFill="1" applyAlignment="1">
      <alignment horizontal="left" wrapText="1"/>
    </xf>
    <xf numFmtId="0" fontId="26" fillId="0" borderId="0" xfId="0" applyFont="1" applyFill="1" applyAlignment="1">
      <alignment wrapText="1"/>
    </xf>
    <xf numFmtId="0" fontId="26" fillId="0" borderId="0" xfId="42" applyFont="1" applyFill="1" applyBorder="1" applyAlignment="1">
      <alignment horizontal="left" vertical="center" wrapText="1"/>
    </xf>
    <xf numFmtId="0" fontId="5" fillId="20" borderId="0" xfId="46" applyFont="1" applyFill="1"/>
    <xf numFmtId="0" fontId="5" fillId="20" borderId="0" xfId="46" applyFont="1" applyFill="1" applyAlignment="1">
      <alignment vertical="center"/>
    </xf>
    <xf numFmtId="0" fontId="26" fillId="20" borderId="0" xfId="0" applyFont="1" applyFill="1" applyProtection="1"/>
    <xf numFmtId="0" fontId="26" fillId="0" borderId="0" xfId="42" applyFont="1" applyFill="1" applyAlignment="1">
      <alignment horizontal="left" vertical="center" wrapText="1"/>
    </xf>
    <xf numFmtId="0" fontId="6" fillId="0" borderId="0" xfId="0" applyFont="1" applyFill="1" applyBorder="1" applyAlignment="1" applyProtection="1">
      <alignment horizontal="left" vertical="top"/>
    </xf>
    <xf numFmtId="0" fontId="5" fillId="0" borderId="0" xfId="0" applyFont="1" applyFill="1" applyProtection="1"/>
    <xf numFmtId="0" fontId="7" fillId="0" borderId="0" xfId="0" applyFont="1" applyFill="1"/>
    <xf numFmtId="0" fontId="8" fillId="0" borderId="0" xfId="34" applyFont="1" applyFill="1" applyAlignment="1" applyProtection="1">
      <alignment horizontal="right"/>
    </xf>
    <xf numFmtId="0" fontId="5" fillId="0" borderId="0" xfId="0" applyFont="1" applyFill="1" applyBorder="1"/>
    <xf numFmtId="0" fontId="5" fillId="0" borderId="0" xfId="0" applyFont="1" applyFill="1" applyBorder="1" applyAlignment="1">
      <alignment horizontal="center"/>
    </xf>
    <xf numFmtId="0" fontId="8" fillId="0" borderId="0" xfId="34" applyFont="1" applyFill="1" applyBorder="1" applyAlignment="1" applyProtection="1">
      <alignment horizontal="right"/>
    </xf>
    <xf numFmtId="0" fontId="6" fillId="0" borderId="0" xfId="0" applyFont="1" applyFill="1" applyBorder="1" applyAlignment="1" applyProtection="1"/>
    <xf numFmtId="0" fontId="5" fillId="0" borderId="12" xfId="0" applyFont="1" applyFill="1" applyBorder="1" applyProtection="1"/>
    <xf numFmtId="0" fontId="5" fillId="0" borderId="0" xfId="0" applyFont="1" applyFill="1" applyBorder="1" applyProtection="1"/>
    <xf numFmtId="0" fontId="5" fillId="0" borderId="0" xfId="0" applyFont="1" applyFill="1" applyBorder="1" applyAlignment="1" applyProtection="1">
      <alignment horizontal="center"/>
    </xf>
    <xf numFmtId="0" fontId="5" fillId="0" borderId="0" xfId="0" applyFont="1" applyFill="1" applyBorder="1" applyAlignment="1" applyProtection="1">
      <alignment vertical="center"/>
    </xf>
    <xf numFmtId="0" fontId="5" fillId="0" borderId="13" xfId="0" applyFont="1" applyFill="1" applyBorder="1" applyAlignment="1" applyProtection="1">
      <alignment vertical="center" wrapText="1"/>
    </xf>
    <xf numFmtId="0" fontId="5" fillId="0" borderId="13" xfId="0" applyFont="1" applyFill="1" applyBorder="1" applyProtection="1">
      <protection locked="0"/>
    </xf>
    <xf numFmtId="0" fontId="5" fillId="0" borderId="0" xfId="0" applyFont="1" applyFill="1" applyBorder="1" applyProtection="1">
      <protection locked="0"/>
    </xf>
    <xf numFmtId="0" fontId="32" fillId="0" borderId="13" xfId="0" applyFont="1" applyFill="1" applyBorder="1" applyAlignment="1">
      <alignment horizontal="center" vertical="center"/>
    </xf>
    <xf numFmtId="0" fontId="32" fillId="0" borderId="0" xfId="0" applyFont="1" applyFill="1" applyBorder="1" applyAlignment="1">
      <alignment horizontal="center" vertical="center"/>
    </xf>
    <xf numFmtId="0" fontId="39" fillId="0" borderId="10" xfId="0" applyFont="1" applyFill="1" applyBorder="1" applyAlignment="1">
      <alignment horizontal="center" vertical="center"/>
    </xf>
    <xf numFmtId="0" fontId="7" fillId="0" borderId="13" xfId="0" applyFont="1" applyFill="1" applyBorder="1" applyAlignment="1" applyProtection="1">
      <alignment vertical="center" wrapText="1"/>
    </xf>
    <xf numFmtId="0" fontId="39" fillId="0" borderId="14" xfId="0" applyFont="1" applyFill="1" applyBorder="1" applyAlignment="1">
      <alignment horizontal="center" vertical="center"/>
    </xf>
    <xf numFmtId="0" fontId="7" fillId="17" borderId="10" xfId="0" applyFont="1" applyFill="1" applyBorder="1" applyProtection="1"/>
    <xf numFmtId="0" fontId="26" fillId="21" borderId="10" xfId="0" applyFont="1" applyFill="1" applyBorder="1" applyAlignment="1" applyProtection="1">
      <alignment horizontal="right" wrapText="1"/>
      <protection locked="0"/>
    </xf>
    <xf numFmtId="0" fontId="26" fillId="21" borderId="10" xfId="0" applyFont="1" applyFill="1" applyBorder="1" applyAlignment="1" applyProtection="1">
      <alignment horizontal="right"/>
      <protection locked="0"/>
    </xf>
    <xf numFmtId="1" fontId="26" fillId="21" borderId="10" xfId="0" applyNumberFormat="1" applyFont="1" applyFill="1" applyBorder="1" applyAlignment="1" applyProtection="1">
      <alignment vertical="center" wrapText="1"/>
      <protection locked="0"/>
    </xf>
    <xf numFmtId="0" fontId="41" fillId="0" borderId="10" xfId="0" applyFont="1" applyFill="1" applyBorder="1" applyAlignment="1">
      <alignment horizontal="center" vertical="center"/>
    </xf>
    <xf numFmtId="0" fontId="42" fillId="0" borderId="10" xfId="0" applyFont="1" applyFill="1" applyBorder="1" applyProtection="1"/>
    <xf numFmtId="0" fontId="40" fillId="22" borderId="10" xfId="0" applyFont="1" applyFill="1" applyBorder="1" applyAlignment="1">
      <alignment horizontal="center" vertical="center"/>
    </xf>
    <xf numFmtId="0" fontId="32" fillId="23" borderId="10" xfId="0" applyFont="1" applyFill="1" applyBorder="1" applyAlignment="1">
      <alignment horizontal="center" vertical="center"/>
    </xf>
    <xf numFmtId="0" fontId="40" fillId="24" borderId="10" xfId="0" applyFont="1" applyFill="1" applyBorder="1" applyAlignment="1">
      <alignment horizontal="center" vertical="center"/>
    </xf>
    <xf numFmtId="0" fontId="28" fillId="0" borderId="0" xfId="34" applyFont="1" applyFill="1" applyAlignment="1" applyProtection="1">
      <alignment horizontal="right" vertical="center"/>
    </xf>
    <xf numFmtId="0" fontId="27" fillId="0" borderId="0" xfId="0" applyFont="1" applyFill="1" applyBorder="1" applyAlignment="1" applyProtection="1">
      <alignment horizontal="left" vertical="top"/>
    </xf>
    <xf numFmtId="0" fontId="26" fillId="0" borderId="0" xfId="0" applyFont="1" applyFill="1" applyBorder="1"/>
    <xf numFmtId="0" fontId="27" fillId="0" borderId="0" xfId="0" applyFont="1" applyFill="1" applyBorder="1" applyAlignment="1" applyProtection="1"/>
    <xf numFmtId="0" fontId="26" fillId="0" borderId="15" xfId="0" applyFont="1" applyFill="1" applyBorder="1" applyAlignment="1" applyProtection="1">
      <alignment horizontal="center" wrapText="1"/>
    </xf>
    <xf numFmtId="0" fontId="26" fillId="0" borderId="16" xfId="0" applyFont="1" applyFill="1" applyBorder="1" applyAlignment="1" applyProtection="1">
      <alignment horizontal="center" wrapText="1"/>
    </xf>
    <xf numFmtId="0" fontId="26" fillId="0" borderId="17" xfId="0" applyFont="1" applyFill="1" applyBorder="1" applyAlignment="1">
      <alignment horizontal="center"/>
    </xf>
    <xf numFmtId="0" fontId="26" fillId="0" borderId="11" xfId="0" applyFont="1" applyFill="1" applyBorder="1" applyAlignment="1" applyProtection="1">
      <alignment vertical="center"/>
    </xf>
    <xf numFmtId="0" fontId="26" fillId="17" borderId="14" xfId="0" applyFont="1" applyFill="1" applyBorder="1" applyProtection="1">
      <protection locked="0"/>
    </xf>
    <xf numFmtId="0" fontId="26" fillId="0" borderId="0" xfId="0" applyFont="1" applyFill="1" applyBorder="1" applyAlignment="1" applyProtection="1">
      <alignment horizontal="center" wrapText="1"/>
    </xf>
    <xf numFmtId="0" fontId="26" fillId="21" borderId="10" xfId="0" applyFont="1" applyFill="1" applyBorder="1" applyProtection="1">
      <protection locked="0"/>
    </xf>
    <xf numFmtId="0" fontId="26" fillId="21" borderId="14" xfId="0" applyFont="1" applyFill="1" applyBorder="1" applyProtection="1">
      <protection locked="0"/>
    </xf>
    <xf numFmtId="0" fontId="26" fillId="0" borderId="10" xfId="0" applyFont="1" applyFill="1" applyBorder="1" applyAlignment="1" applyProtection="1">
      <alignment horizontal="center"/>
    </xf>
    <xf numFmtId="0" fontId="26" fillId="0" borderId="10" xfId="0" applyFont="1" applyFill="1" applyBorder="1" applyAlignment="1" applyProtection="1">
      <alignment horizontal="center" wrapText="1"/>
    </xf>
    <xf numFmtId="0" fontId="26" fillId="0" borderId="12" xfId="0" applyFont="1" applyFill="1" applyBorder="1" applyAlignment="1" applyProtection="1">
      <alignment horizontal="center" wrapText="1"/>
    </xf>
    <xf numFmtId="0" fontId="26" fillId="17" borderId="10" xfId="0" applyFont="1" applyFill="1" applyBorder="1" applyProtection="1"/>
    <xf numFmtId="0" fontId="28" fillId="0" borderId="0" xfId="34" applyFont="1" applyFill="1" applyBorder="1" applyAlignment="1" applyProtection="1">
      <alignment horizontal="right"/>
    </xf>
    <xf numFmtId="0" fontId="26" fillId="17" borderId="14" xfId="0" applyNumberFormat="1" applyFont="1" applyFill="1" applyBorder="1" applyProtection="1">
      <protection locked="0"/>
    </xf>
    <xf numFmtId="0" fontId="26" fillId="21" borderId="18" xfId="0" applyFont="1" applyFill="1" applyBorder="1" applyAlignment="1" applyProtection="1">
      <alignment horizontal="left" wrapText="1"/>
      <protection locked="0"/>
    </xf>
    <xf numFmtId="0" fontId="26" fillId="21" borderId="10" xfId="0" applyFont="1" applyFill="1" applyBorder="1" applyAlignment="1" applyProtection="1">
      <alignment horizontal="left" wrapText="1"/>
      <protection locked="0"/>
    </xf>
    <xf numFmtId="0" fontId="26" fillId="17" borderId="10" xfId="0" applyFont="1" applyFill="1" applyBorder="1" applyAlignment="1" applyProtection="1">
      <alignment wrapText="1"/>
      <protection locked="0"/>
    </xf>
    <xf numFmtId="0" fontId="26" fillId="19" borderId="10" xfId="0" applyFont="1" applyFill="1" applyBorder="1" applyAlignment="1" applyProtection="1">
      <alignment horizontal="left" wrapText="1"/>
      <protection locked="0"/>
    </xf>
    <xf numFmtId="0" fontId="44" fillId="0" borderId="0" xfId="41" applyFont="1" applyFill="1" applyBorder="1"/>
    <xf numFmtId="0" fontId="44" fillId="0" borderId="0" xfId="41" applyFont="1" applyBorder="1"/>
    <xf numFmtId="0" fontId="44" fillId="0" borderId="0" xfId="40" applyFont="1" applyFill="1" applyBorder="1"/>
    <xf numFmtId="0" fontId="44" fillId="0" borderId="0" xfId="0" applyFont="1" applyFill="1" applyBorder="1"/>
    <xf numFmtId="0" fontId="44" fillId="0" borderId="0" xfId="0" applyFont="1" applyBorder="1"/>
    <xf numFmtId="0" fontId="5" fillId="15" borderId="10" xfId="46" applyFont="1" applyFill="1" applyBorder="1" applyAlignment="1" applyProtection="1">
      <alignment vertical="center"/>
      <protection locked="0"/>
    </xf>
    <xf numFmtId="0" fontId="45" fillId="0" borderId="0" xfId="0" applyFont="1" applyFill="1" applyProtection="1"/>
    <xf numFmtId="0" fontId="46" fillId="0" borderId="0" xfId="0" applyFont="1" applyFill="1" applyProtection="1"/>
    <xf numFmtId="0" fontId="29" fillId="0" borderId="0" xfId="0" applyFont="1" applyFill="1" applyBorder="1" applyAlignment="1" applyProtection="1">
      <alignment horizontal="center"/>
    </xf>
    <xf numFmtId="0" fontId="44" fillId="0" borderId="0" xfId="41" applyFont="1" applyFill="1"/>
    <xf numFmtId="0" fontId="44" fillId="0" borderId="0" xfId="39" applyFont="1" applyFill="1"/>
    <xf numFmtId="0" fontId="44" fillId="0" borderId="0" xfId="40" quotePrefix="1" applyFont="1" applyFill="1" applyAlignment="1">
      <alignment horizontal="right"/>
    </xf>
    <xf numFmtId="0" fontId="44" fillId="0" borderId="0" xfId="41" applyFont="1" applyFill="1" applyAlignment="1">
      <alignment horizontal="right"/>
    </xf>
    <xf numFmtId="0" fontId="44" fillId="0" borderId="0" xfId="41" applyFont="1"/>
    <xf numFmtId="0" fontId="44" fillId="0" borderId="0" xfId="41" quotePrefix="1" applyFont="1" applyFill="1" applyAlignment="1">
      <alignment horizontal="right"/>
    </xf>
    <xf numFmtId="0" fontId="44" fillId="0" borderId="0" xfId="40" applyFont="1" applyFill="1"/>
    <xf numFmtId="0" fontId="26" fillId="0" borderId="0" xfId="0" applyFont="1" applyFill="1" applyAlignment="1" applyProtection="1">
      <alignment vertical="center"/>
    </xf>
    <xf numFmtId="0" fontId="35" fillId="25" borderId="0" xfId="0" applyFont="1" applyFill="1" applyAlignment="1">
      <alignment wrapText="1"/>
    </xf>
    <xf numFmtId="0" fontId="35" fillId="25" borderId="0" xfId="0" applyFont="1" applyFill="1"/>
    <xf numFmtId="0" fontId="26" fillId="0" borderId="0" xfId="0" applyFont="1" applyFill="1" applyBorder="1" applyAlignment="1" applyProtection="1">
      <alignment horizontal="right" vertical="center"/>
    </xf>
    <xf numFmtId="0" fontId="26" fillId="0" borderId="0" xfId="46" applyFont="1" applyFill="1" applyBorder="1" applyProtection="1"/>
    <xf numFmtId="0" fontId="29" fillId="0" borderId="0" xfId="46" applyFont="1" applyFill="1" applyBorder="1" applyAlignment="1" applyProtection="1">
      <alignment vertical="center" wrapText="1"/>
    </xf>
    <xf numFmtId="0" fontId="5" fillId="0" borderId="0" xfId="46" applyFont="1" applyFill="1" applyProtection="1"/>
    <xf numFmtId="0" fontId="39" fillId="0" borderId="0" xfId="0" applyFont="1" applyFill="1" applyBorder="1" applyAlignment="1" applyProtection="1">
      <alignment horizontal="center" vertical="center"/>
    </xf>
    <xf numFmtId="0" fontId="36" fillId="0" borderId="0" xfId="0" applyFont="1" applyFill="1" applyBorder="1" applyAlignment="1" applyProtection="1">
      <alignment horizontal="center" vertical="center"/>
    </xf>
    <xf numFmtId="0" fontId="44" fillId="17" borderId="10" xfId="41" applyFont="1" applyFill="1" applyBorder="1"/>
    <xf numFmtId="0" fontId="44" fillId="17" borderId="10" xfId="40" applyFont="1" applyFill="1" applyBorder="1"/>
    <xf numFmtId="0" fontId="44" fillId="0" borderId="0" xfId="39" applyFont="1" applyFill="1" applyBorder="1"/>
    <xf numFmtId="1" fontId="44" fillId="0" borderId="0" xfId="39" applyNumberFormat="1" applyFont="1" applyFill="1" applyBorder="1" applyAlignment="1">
      <alignment horizontal="right"/>
    </xf>
    <xf numFmtId="164" fontId="44" fillId="0" borderId="0" xfId="39" applyNumberFormat="1" applyFont="1" applyFill="1" applyBorder="1" applyAlignment="1">
      <alignment horizontal="right"/>
    </xf>
    <xf numFmtId="3" fontId="44" fillId="0" borderId="0" xfId="40" quotePrefix="1" applyNumberFormat="1" applyFont="1" applyFill="1" applyBorder="1" applyAlignment="1">
      <alignment horizontal="right"/>
    </xf>
    <xf numFmtId="0" fontId="44" fillId="0" borderId="0" xfId="41" applyFont="1" applyFill="1" applyBorder="1" applyAlignment="1">
      <alignment horizontal="right"/>
    </xf>
    <xf numFmtId="0" fontId="44" fillId="0" borderId="0" xfId="40" quotePrefix="1" applyFont="1" applyFill="1" applyBorder="1" applyAlignment="1">
      <alignment horizontal="right"/>
    </xf>
    <xf numFmtId="0" fontId="44" fillId="0" borderId="0" xfId="40" applyFont="1" applyFill="1" applyBorder="1" applyAlignment="1">
      <alignment horizontal="right"/>
    </xf>
    <xf numFmtId="49" fontId="44" fillId="0" borderId="0" xfId="40" quotePrefix="1" applyNumberFormat="1" applyFont="1" applyFill="1" applyBorder="1" applyAlignment="1">
      <alignment horizontal="right"/>
    </xf>
    <xf numFmtId="0" fontId="26" fillId="0" borderId="0" xfId="46" applyFont="1" applyFill="1" applyProtection="1"/>
    <xf numFmtId="11" fontId="1" fillId="17" borderId="10" xfId="0" applyNumberFormat="1" applyFont="1" applyFill="1" applyBorder="1" applyAlignment="1" applyProtection="1">
      <alignment wrapText="1"/>
      <protection locked="0"/>
    </xf>
    <xf numFmtId="0" fontId="1" fillId="0" borderId="0" xfId="45" applyFont="1" applyAlignment="1">
      <alignment horizontal="right"/>
    </xf>
    <xf numFmtId="0" fontId="1" fillId="0" borderId="0" xfId="45" applyFont="1"/>
    <xf numFmtId="0" fontId="4" fillId="0" borderId="0" xfId="41" applyFont="1" applyFill="1"/>
    <xf numFmtId="0" fontId="48" fillId="0" borderId="0" xfId="0" applyFont="1" applyAlignment="1">
      <alignment wrapText="1"/>
    </xf>
    <xf numFmtId="165" fontId="35" fillId="25" borderId="0" xfId="0" applyNumberFormat="1" applyFont="1" applyFill="1" applyAlignment="1">
      <alignment horizontal="left" vertical="top" wrapText="1"/>
    </xf>
    <xf numFmtId="165" fontId="35" fillId="0" borderId="0" xfId="0" applyNumberFormat="1" applyFont="1" applyAlignment="1">
      <alignment horizontal="left" vertical="top" wrapText="1"/>
    </xf>
    <xf numFmtId="0" fontId="27" fillId="0" borderId="0" xfId="0" applyFont="1" applyAlignment="1">
      <alignment vertical="center"/>
    </xf>
    <xf numFmtId="0" fontId="50" fillId="0" borderId="0" xfId="0" applyFont="1" applyAlignment="1">
      <alignment vertical="center"/>
    </xf>
    <xf numFmtId="0" fontId="1" fillId="21" borderId="18" xfId="0" applyFont="1" applyFill="1" applyBorder="1" applyAlignment="1" applyProtection="1">
      <alignment horizontal="left" wrapText="1"/>
      <protection locked="0"/>
    </xf>
    <xf numFmtId="0" fontId="1" fillId="17" borderId="10" xfId="0" applyFont="1" applyFill="1" applyBorder="1" applyAlignment="1" applyProtection="1">
      <alignment wrapText="1"/>
      <protection locked="0"/>
    </xf>
    <xf numFmtId="0" fontId="1" fillId="19" borderId="10" xfId="0" applyFont="1" applyFill="1" applyBorder="1" applyAlignment="1" applyProtection="1">
      <alignment horizontal="left" wrapText="1"/>
      <protection locked="0"/>
    </xf>
    <xf numFmtId="0" fontId="49" fillId="0" borderId="0" xfId="46" applyFont="1" applyFill="1"/>
    <xf numFmtId="0" fontId="28" fillId="0" borderId="0" xfId="34" applyFont="1" applyFill="1" applyAlignment="1" applyProtection="1"/>
    <xf numFmtId="0" fontId="29" fillId="17" borderId="18" xfId="46" applyFont="1" applyFill="1" applyBorder="1" applyAlignment="1">
      <alignment horizontal="center" vertical="center" wrapText="1"/>
    </xf>
    <xf numFmtId="9" fontId="29" fillId="17" borderId="15" xfId="46" applyNumberFormat="1" applyFont="1" applyFill="1" applyBorder="1" applyAlignment="1">
      <alignment horizontal="right" vertical="center" wrapText="1"/>
    </xf>
    <xf numFmtId="9" fontId="29" fillId="17" borderId="17" xfId="46" applyNumberFormat="1" applyFont="1" applyFill="1" applyBorder="1" applyAlignment="1">
      <alignment horizontal="right" vertical="center" wrapText="1"/>
    </xf>
    <xf numFmtId="0" fontId="29" fillId="17" borderId="10" xfId="46" applyFont="1" applyFill="1" applyBorder="1" applyAlignment="1">
      <alignment horizontal="center" vertical="center" wrapText="1"/>
    </xf>
    <xf numFmtId="0" fontId="28" fillId="0" borderId="10" xfId="34" applyFont="1" applyFill="1" applyBorder="1" applyAlignment="1" applyProtection="1">
      <alignment horizontal="left" vertical="center"/>
    </xf>
    <xf numFmtId="0" fontId="47" fillId="0" borderId="0" xfId="46" applyFont="1" applyFill="1" applyAlignment="1">
      <alignment horizontal="left" vertical="center"/>
    </xf>
    <xf numFmtId="0" fontId="5" fillId="15" borderId="21" xfId="46" applyFont="1" applyFill="1" applyBorder="1"/>
    <xf numFmtId="0" fontId="5" fillId="15" borderId="0" xfId="46" applyFont="1" applyFill="1"/>
    <xf numFmtId="0" fontId="29" fillId="0" borderId="0" xfId="46" applyFont="1" applyFill="1" applyAlignment="1">
      <alignment vertical="center" wrapText="1"/>
    </xf>
    <xf numFmtId="0" fontId="34" fillId="0" borderId="0" xfId="46" applyFont="1" applyFill="1" applyAlignment="1">
      <alignment horizontal="right"/>
    </xf>
    <xf numFmtId="0" fontId="28" fillId="0" borderId="0" xfId="34" applyFont="1" applyFill="1" applyBorder="1" applyAlignment="1" applyProtection="1">
      <alignment horizontal="left" vertical="center"/>
    </xf>
    <xf numFmtId="0" fontId="26" fillId="0" borderId="0" xfId="46" applyFont="1" applyFill="1" applyAlignment="1">
      <alignment vertical="center"/>
    </xf>
    <xf numFmtId="0" fontId="29" fillId="0" borderId="0" xfId="46" applyFont="1" applyFill="1" applyAlignment="1">
      <alignment vertical="center"/>
    </xf>
    <xf numFmtId="49" fontId="1" fillId="21" borderId="10" xfId="46" applyNumberFormat="1" applyFont="1" applyFill="1" applyBorder="1" applyAlignment="1" applyProtection="1">
      <alignment vertical="center"/>
      <protection locked="0"/>
    </xf>
    <xf numFmtId="49" fontId="26" fillId="21" borderId="10" xfId="46" applyNumberFormat="1" applyFont="1" applyFill="1" applyBorder="1" applyAlignment="1" applyProtection="1">
      <alignment vertical="center"/>
      <protection locked="0"/>
    </xf>
    <xf numFmtId="49" fontId="38" fillId="21" borderId="10" xfId="34" applyNumberFormat="1" applyFill="1" applyBorder="1" applyAlignment="1" applyProtection="1">
      <alignment vertical="center"/>
      <protection locked="0"/>
    </xf>
    <xf numFmtId="49" fontId="37" fillId="21" borderId="10" xfId="46" applyNumberFormat="1" applyFont="1" applyFill="1" applyBorder="1" applyAlignment="1" applyProtection="1">
      <alignment vertical="center"/>
      <protection locked="0"/>
    </xf>
    <xf numFmtId="0" fontId="26" fillId="0" borderId="0" xfId="43" applyFont="1" applyFill="1" applyAlignment="1">
      <alignment vertical="center" wrapText="1"/>
    </xf>
    <xf numFmtId="0" fontId="26" fillId="0" borderId="0" xfId="43" applyFont="1" applyFill="1" applyAlignment="1">
      <alignment horizontal="left" vertical="center" wrapText="1"/>
    </xf>
    <xf numFmtId="0" fontId="26" fillId="0" borderId="0" xfId="43" applyFont="1" applyFill="1" applyAlignment="1"/>
    <xf numFmtId="0" fontId="26" fillId="0" borderId="0" xfId="43" applyFont="1" applyFill="1" applyBorder="1" applyAlignment="1">
      <alignment horizontal="left" vertical="center" wrapText="1"/>
    </xf>
    <xf numFmtId="0" fontId="29" fillId="0" borderId="0" xfId="43" applyFont="1" applyFill="1" applyAlignment="1">
      <alignment vertical="center" wrapText="1"/>
    </xf>
    <xf numFmtId="0" fontId="29" fillId="0" borderId="0" xfId="43" applyFont="1" applyFill="1" applyAlignment="1">
      <alignment horizontal="left" vertical="center" wrapText="1"/>
    </xf>
    <xf numFmtId="0" fontId="28" fillId="0" borderId="0" xfId="35" applyFont="1" applyFill="1" applyAlignment="1" applyProtection="1">
      <alignment horizontal="right"/>
    </xf>
    <xf numFmtId="0" fontId="26" fillId="0" borderId="0" xfId="43" applyFont="1" applyFill="1" applyBorder="1" applyAlignment="1"/>
    <xf numFmtId="0" fontId="26" fillId="0" borderId="0" xfId="43" applyFont="1" applyFill="1" applyBorder="1" applyAlignment="1">
      <alignment wrapText="1"/>
    </xf>
    <xf numFmtId="0" fontId="26" fillId="0" borderId="0" xfId="43" applyFont="1" applyFill="1" applyAlignment="1">
      <alignment vertical="center"/>
    </xf>
    <xf numFmtId="0" fontId="29" fillId="0" borderId="0" xfId="0" applyFont="1" applyFill="1" applyAlignment="1" applyProtection="1">
      <alignment horizontal="right" vertical="center"/>
    </xf>
    <xf numFmtId="0" fontId="27" fillId="0" borderId="0" xfId="43" applyFont="1" applyFill="1" applyAlignment="1">
      <alignment vertical="center"/>
    </xf>
    <xf numFmtId="0" fontId="27" fillId="0" borderId="0" xfId="0" applyFont="1" applyFill="1" applyAlignment="1">
      <alignment horizontal="left"/>
    </xf>
    <xf numFmtId="0" fontId="26" fillId="0" borderId="0" xfId="0" applyFont="1" applyFill="1" applyAlignment="1">
      <alignment wrapText="1"/>
    </xf>
    <xf numFmtId="0" fontId="26" fillId="0" borderId="0" xfId="42" applyFont="1" applyFill="1" applyBorder="1" applyAlignment="1">
      <alignment horizontal="left" vertical="center"/>
    </xf>
    <xf numFmtId="0" fontId="26" fillId="0" borderId="0" xfId="42" applyFont="1" applyFill="1" applyBorder="1" applyAlignment="1">
      <alignment vertical="center" wrapText="1"/>
    </xf>
    <xf numFmtId="2" fontId="26" fillId="0" borderId="0" xfId="42" applyNumberFormat="1" applyFont="1" applyFill="1" applyBorder="1" applyAlignment="1">
      <alignment vertical="center" wrapText="1"/>
    </xf>
    <xf numFmtId="0" fontId="26" fillId="0" borderId="0" xfId="42" applyFont="1" applyFill="1" applyBorder="1" applyAlignment="1">
      <alignment horizontal="left" vertical="center" wrapText="1"/>
    </xf>
    <xf numFmtId="0" fontId="26" fillId="0" borderId="0" xfId="0" applyFont="1" applyFill="1" applyAlignment="1">
      <alignment horizontal="left" wrapText="1"/>
    </xf>
    <xf numFmtId="0" fontId="27" fillId="0" borderId="0" xfId="42" applyFont="1" applyFill="1" applyAlignment="1">
      <alignment vertical="center" wrapText="1"/>
    </xf>
    <xf numFmtId="0" fontId="26" fillId="0" borderId="0" xfId="42" applyFont="1" applyFill="1" applyBorder="1" applyAlignment="1">
      <alignment vertical="center"/>
    </xf>
    <xf numFmtId="0" fontId="26" fillId="0" borderId="0" xfId="42" applyFont="1" applyFill="1" applyBorder="1" applyAlignment="1">
      <alignment horizontal="left" vertical="center" wrapText="1" indent="2"/>
    </xf>
    <xf numFmtId="0" fontId="26" fillId="0" borderId="0" xfId="0" applyFont="1" applyFill="1" applyAlignment="1" applyProtection="1">
      <alignment vertical="center"/>
    </xf>
    <xf numFmtId="0" fontId="27" fillId="0" borderId="0" xfId="0" applyFont="1" applyFill="1" applyProtection="1"/>
    <xf numFmtId="0" fontId="26" fillId="0" borderId="0" xfId="0" applyFont="1" applyFill="1" applyAlignment="1" applyProtection="1">
      <alignment wrapText="1"/>
    </xf>
    <xf numFmtId="0" fontId="29" fillId="0" borderId="0" xfId="0" applyFont="1" applyFill="1" applyAlignment="1" applyProtection="1">
      <alignment horizontal="right"/>
    </xf>
    <xf numFmtId="0" fontId="28" fillId="0" borderId="0" xfId="34" applyFont="1" applyFill="1" applyAlignment="1" applyProtection="1">
      <alignment horizontal="right"/>
    </xf>
    <xf numFmtId="0" fontId="26" fillId="19" borderId="15" xfId="0" applyFont="1" applyFill="1" applyBorder="1" applyAlignment="1" applyProtection="1">
      <alignment wrapText="1"/>
      <protection locked="0"/>
    </xf>
    <xf numFmtId="0" fontId="26" fillId="19" borderId="16" xfId="0" applyFont="1" applyFill="1" applyBorder="1" applyAlignment="1" applyProtection="1">
      <alignment wrapText="1"/>
      <protection locked="0"/>
    </xf>
    <xf numFmtId="0" fontId="26" fillId="19" borderId="17" xfId="0" applyFont="1" applyFill="1" applyBorder="1" applyAlignment="1" applyProtection="1">
      <alignment wrapText="1"/>
      <protection locked="0"/>
    </xf>
    <xf numFmtId="0" fontId="26" fillId="0" borderId="10" xfId="0" applyFont="1" applyFill="1" applyBorder="1" applyAlignment="1" applyProtection="1">
      <alignment horizontal="center" vertical="center" wrapText="1"/>
    </xf>
    <xf numFmtId="0" fontId="26" fillId="19" borderId="15" xfId="0" applyFont="1" applyFill="1" applyBorder="1" applyAlignment="1" applyProtection="1">
      <alignment horizontal="left" wrapText="1"/>
      <protection locked="0"/>
    </xf>
    <xf numFmtId="0" fontId="26" fillId="19" borderId="16" xfId="0" applyFont="1" applyFill="1" applyBorder="1" applyAlignment="1" applyProtection="1">
      <alignment horizontal="left" wrapText="1"/>
      <protection locked="0"/>
    </xf>
    <xf numFmtId="0" fontId="26" fillId="19" borderId="17" xfId="0" applyFont="1" applyFill="1" applyBorder="1" applyAlignment="1" applyProtection="1">
      <alignment horizontal="left" wrapText="1"/>
      <protection locked="0"/>
    </xf>
    <xf numFmtId="0" fontId="26" fillId="17" borderId="15" xfId="0" applyFont="1" applyFill="1" applyBorder="1" applyProtection="1"/>
    <xf numFmtId="0" fontId="26" fillId="17" borderId="17" xfId="0" applyFont="1" applyFill="1" applyBorder="1" applyProtection="1"/>
    <xf numFmtId="0" fontId="28" fillId="0" borderId="0" xfId="34" applyFont="1" applyAlignment="1" applyProtection="1"/>
    <xf numFmtId="0" fontId="26" fillId="0" borderId="15" xfId="0" applyFont="1" applyFill="1" applyBorder="1" applyAlignment="1" applyProtection="1">
      <alignment horizontal="center" wrapText="1"/>
    </xf>
    <xf numFmtId="0" fontId="26" fillId="0" borderId="16" xfId="0" applyFont="1" applyFill="1" applyBorder="1" applyAlignment="1" applyProtection="1">
      <alignment horizontal="center" wrapText="1"/>
    </xf>
    <xf numFmtId="0" fontId="26" fillId="0" borderId="17" xfId="0" applyFont="1" applyFill="1" applyBorder="1" applyAlignment="1" applyProtection="1">
      <alignment horizontal="center" wrapText="1"/>
    </xf>
    <xf numFmtId="0" fontId="26" fillId="0" borderId="15" xfId="0" applyFont="1" applyFill="1" applyBorder="1" applyAlignment="1" applyProtection="1">
      <alignment horizontal="left" vertical="center"/>
    </xf>
    <xf numFmtId="0" fontId="26" fillId="0" borderId="16" xfId="0" applyFont="1" applyFill="1" applyBorder="1" applyAlignment="1" applyProtection="1">
      <alignment horizontal="left" vertical="center"/>
    </xf>
    <xf numFmtId="0" fontId="26" fillId="0" borderId="17" xfId="0" applyFont="1" applyFill="1" applyBorder="1" applyAlignment="1" applyProtection="1">
      <alignment horizontal="left" vertical="center"/>
    </xf>
    <xf numFmtId="0" fontId="26" fillId="0" borderId="18" xfId="0" applyFont="1" applyFill="1" applyBorder="1" applyAlignment="1" applyProtection="1">
      <alignment horizontal="center"/>
    </xf>
    <xf numFmtId="0" fontId="26" fillId="0" borderId="14" xfId="0" applyFont="1" applyFill="1" applyBorder="1" applyAlignment="1" applyProtection="1">
      <alignment horizontal="center"/>
    </xf>
    <xf numFmtId="0" fontId="26" fillId="19" borderId="19" xfId="0" applyFont="1" applyFill="1" applyBorder="1" applyAlignment="1" applyProtection="1">
      <alignment horizontal="left" vertical="top" wrapText="1"/>
      <protection locked="0"/>
    </xf>
    <xf numFmtId="0" fontId="26" fillId="19" borderId="13" xfId="0" applyFont="1" applyFill="1" applyBorder="1" applyAlignment="1" applyProtection="1">
      <alignment horizontal="left" vertical="top" wrapText="1"/>
      <protection locked="0"/>
    </xf>
    <xf numFmtId="0" fontId="26" fillId="19" borderId="20" xfId="0" applyFont="1" applyFill="1" applyBorder="1" applyAlignment="1" applyProtection="1">
      <alignment horizontal="left" vertical="top" wrapText="1"/>
      <protection locked="0"/>
    </xf>
    <xf numFmtId="0" fontId="26" fillId="19" borderId="21" xfId="0" applyFont="1" applyFill="1" applyBorder="1" applyAlignment="1" applyProtection="1">
      <alignment horizontal="left" vertical="top" wrapText="1"/>
      <protection locked="0"/>
    </xf>
    <xf numFmtId="0" fontId="26" fillId="19" borderId="0" xfId="0" applyFont="1" applyFill="1" applyBorder="1" applyAlignment="1" applyProtection="1">
      <alignment horizontal="left" vertical="top" wrapText="1"/>
      <protection locked="0"/>
    </xf>
    <xf numFmtId="0" fontId="26" fillId="19" borderId="11" xfId="0" applyFont="1" applyFill="1" applyBorder="1" applyAlignment="1" applyProtection="1">
      <alignment horizontal="left" vertical="top" wrapText="1"/>
      <protection locked="0"/>
    </xf>
    <xf numFmtId="0" fontId="26" fillId="19" borderId="12" xfId="0" applyFont="1" applyFill="1" applyBorder="1" applyAlignment="1" applyProtection="1">
      <alignment horizontal="left" vertical="top" wrapText="1"/>
      <protection locked="0"/>
    </xf>
    <xf numFmtId="0" fontId="26" fillId="19" borderId="22" xfId="0" applyFont="1" applyFill="1" applyBorder="1" applyAlignment="1" applyProtection="1">
      <alignment horizontal="left" vertical="top" wrapText="1"/>
      <protection locked="0"/>
    </xf>
    <xf numFmtId="0" fontId="26" fillId="19" borderId="23" xfId="0" applyFont="1" applyFill="1" applyBorder="1" applyAlignment="1" applyProtection="1">
      <alignment horizontal="left" vertical="top" wrapText="1"/>
      <protection locked="0"/>
    </xf>
    <xf numFmtId="0" fontId="26" fillId="0" borderId="15" xfId="0" applyFont="1" applyFill="1" applyBorder="1" applyAlignment="1" applyProtection="1">
      <alignment horizontal="center"/>
    </xf>
    <xf numFmtId="0" fontId="26" fillId="0" borderId="16" xfId="0" applyFont="1" applyFill="1" applyBorder="1" applyAlignment="1" applyProtection="1">
      <alignment horizontal="center"/>
    </xf>
    <xf numFmtId="0" fontId="26" fillId="0" borderId="17" xfId="0" applyFont="1" applyFill="1" applyBorder="1" applyAlignment="1" applyProtection="1">
      <alignment horizontal="center"/>
    </xf>
    <xf numFmtId="0" fontId="26" fillId="0" borderId="18" xfId="0" applyFont="1" applyFill="1" applyBorder="1" applyAlignment="1" applyProtection="1">
      <alignment horizontal="center" wrapText="1"/>
    </xf>
    <xf numFmtId="0" fontId="26" fillId="0" borderId="14" xfId="0" applyFont="1" applyFill="1" applyBorder="1" applyAlignment="1" applyProtection="1">
      <alignment horizontal="center" wrapText="1"/>
    </xf>
    <xf numFmtId="0" fontId="29" fillId="0" borderId="15" xfId="0" applyFont="1" applyFill="1" applyBorder="1" applyAlignment="1" applyProtection="1">
      <alignment horizontal="center" wrapText="1"/>
    </xf>
    <xf numFmtId="0" fontId="29" fillId="0" borderId="16" xfId="0" applyFont="1" applyFill="1" applyBorder="1" applyAlignment="1" applyProtection="1">
      <alignment horizontal="center" wrapText="1"/>
    </xf>
    <xf numFmtId="0" fontId="7" fillId="17" borderId="10" xfId="0" applyFont="1" applyFill="1" applyBorder="1" applyProtection="1"/>
    <xf numFmtId="0" fontId="27" fillId="0" borderId="0" xfId="0" applyFont="1" applyFill="1" applyBorder="1" applyAlignment="1" applyProtection="1">
      <alignment horizontal="left" vertical="top"/>
    </xf>
    <xf numFmtId="0" fontId="28" fillId="0" borderId="0" xfId="34" applyFont="1" applyFill="1" applyBorder="1" applyAlignment="1" applyProtection="1">
      <alignment horizontal="left"/>
    </xf>
    <xf numFmtId="0" fontId="26" fillId="0" borderId="15" xfId="0" applyFont="1" applyFill="1" applyBorder="1" applyAlignment="1" applyProtection="1">
      <alignment horizontal="left" vertical="center" wrapText="1"/>
    </xf>
    <xf numFmtId="0" fontId="26" fillId="0" borderId="16" xfId="0" applyFont="1" applyFill="1" applyBorder="1" applyAlignment="1" applyProtection="1">
      <alignment horizontal="left" vertical="center" wrapText="1"/>
    </xf>
    <xf numFmtId="0" fontId="26" fillId="0" borderId="17" xfId="0" applyFont="1" applyFill="1" applyBorder="1" applyAlignment="1" applyProtection="1">
      <alignment horizontal="left" vertical="center" wrapText="1"/>
    </xf>
    <xf numFmtId="0" fontId="26" fillId="21" borderId="15" xfId="0" applyFont="1" applyFill="1" applyBorder="1" applyProtection="1">
      <protection locked="0"/>
    </xf>
    <xf numFmtId="0" fontId="26" fillId="21" borderId="17" xfId="0" applyFont="1" applyFill="1" applyBorder="1" applyProtection="1">
      <protection locked="0"/>
    </xf>
    <xf numFmtId="0" fontId="28" fillId="0" borderId="0" xfId="34" applyFont="1" applyFill="1" applyAlignment="1" applyProtection="1">
      <alignment horizontal="right" wrapText="1"/>
    </xf>
    <xf numFmtId="0" fontId="26" fillId="0" borderId="10" xfId="0" applyFont="1" applyFill="1" applyBorder="1" applyAlignment="1" applyProtection="1">
      <alignment horizontal="center" wrapText="1"/>
    </xf>
    <xf numFmtId="0" fontId="34" fillId="18" borderId="10" xfId="0" applyFont="1" applyFill="1" applyBorder="1" applyAlignment="1">
      <alignment wrapText="1"/>
    </xf>
    <xf numFmtId="0" fontId="35" fillId="0" borderId="10" xfId="0" applyFont="1" applyBorder="1" applyAlignment="1">
      <alignment wrapText="1"/>
    </xf>
  </cellXfs>
  <cellStyles count="5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_RSL_SALES_XXXX_JAN_MAR_2009_10_001" xfId="35"/>
    <cellStyle name="Input" xfId="36" builtinId="20" customBuiltin="1"/>
    <cellStyle name="Linked Cell" xfId="37" builtinId="24" customBuiltin="1"/>
    <cellStyle name="Neutral" xfId="38" builtinId="28" customBuiltin="1"/>
    <cellStyle name="Normal" xfId="0" builtinId="0"/>
    <cellStyle name="Normal_HOMELESS_5XX_apr_jun_2010_11_001" xfId="39"/>
    <cellStyle name="Normal_HOMELESS_5XX_oct_dec_2009_10_001" xfId="40"/>
    <cellStyle name="Normal_HOMELESS_5XX_oct_dec_2009_10_002_rr" xfId="41"/>
    <cellStyle name="Normal_lgd01115_pm2_form_2004_05_v1_bi" xfId="42"/>
    <cellStyle name="Normal_lgd01115_pm2_form_2004_05_v1_bi_RSL_SALES_XXXX_JAN_MAR_2009_10_001" xfId="43"/>
    <cellStyle name="Normal_lgd01118_PM1_2007_08_d2_bi" xfId="44"/>
    <cellStyle name="Normal_lgp07011_road_maintenance_form_2004_05_v1_bi" xfId="45"/>
    <cellStyle name="Normal_STOCK_xxx_2009_10_001" xfId="46"/>
    <cellStyle name="Note" xfId="47" builtinId="10" customBuiltin="1"/>
    <cellStyle name="Output" xfId="48" builtinId="21" customBuiltin="1"/>
    <cellStyle name="Title" xfId="49" builtinId="15" customBuiltin="1"/>
    <cellStyle name="Total" xfId="50" builtinId="25" customBuiltin="1"/>
    <cellStyle name="Warning Text" xfId="51" builtinId="11" customBuiltin="1"/>
  </cellStyles>
  <dxfs count="27">
    <dxf>
      <fill>
        <patternFill>
          <bgColor indexed="51"/>
        </patternFill>
      </fill>
    </dxf>
    <dxf>
      <font>
        <condense val="0"/>
        <extend val="0"/>
        <color indexed="9"/>
      </font>
      <fill>
        <patternFill>
          <bgColor indexed="10"/>
        </patternFill>
      </fill>
    </dxf>
    <dxf>
      <font>
        <condense val="0"/>
        <extend val="0"/>
        <color indexed="9"/>
      </font>
      <fill>
        <patternFill>
          <bgColor indexed="17"/>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51"/>
        </patternFill>
      </fill>
    </dxf>
    <dxf>
      <font>
        <condense val="0"/>
        <extend val="0"/>
        <color indexed="9"/>
      </font>
      <fill>
        <patternFill>
          <bgColor indexed="10"/>
        </patternFill>
      </fill>
    </dxf>
    <dxf>
      <font>
        <condense val="0"/>
        <extend val="0"/>
        <color indexed="9"/>
      </font>
      <fill>
        <patternFill>
          <bgColor indexed="17"/>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51"/>
        </patternFill>
      </fill>
    </dxf>
    <dxf>
      <font>
        <condense val="0"/>
        <extend val="0"/>
        <color indexed="9"/>
      </font>
      <fill>
        <patternFill>
          <bgColor indexed="10"/>
        </patternFill>
      </fill>
    </dxf>
    <dxf>
      <font>
        <condense val="0"/>
        <extend val="0"/>
        <color indexed="9"/>
      </font>
      <fill>
        <patternFill>
          <bgColor indexed="17"/>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51"/>
        </patternFill>
      </fill>
    </dxf>
    <dxf>
      <font>
        <condense val="0"/>
        <extend val="0"/>
        <color indexed="9"/>
      </font>
      <fill>
        <patternFill>
          <bgColor indexed="10"/>
        </patternFill>
      </fill>
    </dxf>
    <dxf>
      <font>
        <condense val="0"/>
        <extend val="0"/>
        <color indexed="9"/>
      </font>
      <fill>
        <patternFill>
          <bgColor indexed="17"/>
        </patternFill>
      </fill>
    </dxf>
    <dxf>
      <fill>
        <patternFill>
          <bgColor indexed="51"/>
        </patternFill>
      </fill>
      <border>
        <left style="thin">
          <color indexed="64"/>
        </left>
        <right style="thin">
          <color indexed="64"/>
        </right>
        <top style="thin">
          <color indexed="64"/>
        </top>
        <bottom style="thin">
          <color indexed="64"/>
        </bottom>
      </border>
    </dxf>
    <dxf>
      <font>
        <condense val="0"/>
        <extend val="0"/>
        <color indexed="9"/>
      </font>
      <fill>
        <patternFill>
          <bgColor indexed="10"/>
        </patternFill>
      </fill>
      <border>
        <left style="thin">
          <color indexed="64"/>
        </left>
        <right style="thin">
          <color indexed="64"/>
        </right>
        <top style="thin">
          <color indexed="64"/>
        </top>
        <bottom style="thin">
          <color indexed="64"/>
        </bottom>
      </border>
    </dxf>
    <dxf>
      <font>
        <condense val="0"/>
        <extend val="0"/>
        <color indexed="9"/>
      </font>
      <fill>
        <patternFill>
          <bgColor indexed="17"/>
        </patternFill>
      </fill>
      <border>
        <left style="thin">
          <color indexed="64"/>
        </left>
        <right style="thin">
          <color indexed="64"/>
        </right>
        <top style="thin">
          <color indexed="64"/>
        </top>
        <bottom style="thin">
          <color indexed="64"/>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40000"/>
      <rgbColor rgb="00008000"/>
      <rgbColor rgb="00002D6A"/>
      <rgbColor rgb="00808000"/>
      <rgbColor rgb="00800080"/>
      <rgbColor rgb="00008080"/>
      <rgbColor rgb="00C0C0C0"/>
      <rgbColor rgb="00808080"/>
      <rgbColor rgb="00002D6A"/>
      <rgbColor rgb="00539DFF"/>
      <rgbColor rgb="00A3CAFF"/>
      <rgbColor rgb="00EFF6FF"/>
      <rgbColor rgb="00004AAC"/>
      <rgbColor rgb="007DB5FF"/>
      <rgbColor rgb="00C5DEFF"/>
      <rgbColor rgb="003189FF"/>
      <rgbColor rgb="00002D6A"/>
      <rgbColor rgb="00004AAC"/>
      <rgbColor rgb="00539DFF"/>
      <rgbColor rgb="007DB5FF"/>
      <rgbColor rgb="00A3CAFF"/>
      <rgbColor rgb="00C5DEFF"/>
      <rgbColor rgb="00DDECFF"/>
      <rgbColor rgb="003189FF"/>
      <rgbColor rgb="00539DFF"/>
      <rgbColor rgb="00CCFFFF"/>
      <rgbColor rgb="00CCFFCC"/>
      <rgbColor rgb="00FFFF99"/>
      <rgbColor rgb="00C5DE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30" dropStyle="combo" dx="15" fmlaLink="$R$16" fmlaRange="LAs!$E$2:$E$24" noThreeD="1" sel="6" val="0"/>
</file>

<file path=xl/ctrlProps/ctrlProp2.xml><?xml version="1.0" encoding="utf-8"?>
<formControlPr xmlns="http://schemas.microsoft.com/office/spreadsheetml/2009/9/main" objectType="Drop" dropLines="2" dropStyle="combo" dx="15" fmlaLink="$R$13" fmlaRange="$S$13:$S$14" noThreeD="1" val="0"/>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9525</xdr:colOff>
          <xdr:row>15</xdr:row>
          <xdr:rowOff>0</xdr:rowOff>
        </xdr:from>
        <xdr:to>
          <xdr:col>12</xdr:col>
          <xdr:colOff>266700</xdr:colOff>
          <xdr:row>16</xdr:row>
          <xdr:rowOff>0</xdr:rowOff>
        </xdr:to>
        <xdr:sp macro="" textlink="">
          <xdr:nvSpPr>
            <xdr:cNvPr id="7170" name="Drop Down 2" hidden="1">
              <a:extLst>
                <a:ext uri="{63B3BB69-23CF-44E3-9099-C40C66FF867C}">
                  <a14:compatExt spid="_x0000_s71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9525</xdr:colOff>
          <xdr:row>10</xdr:row>
          <xdr:rowOff>0</xdr:rowOff>
        </xdr:from>
        <xdr:to>
          <xdr:col>14</xdr:col>
          <xdr:colOff>104775</xdr:colOff>
          <xdr:row>11</xdr:row>
          <xdr:rowOff>9525</xdr:rowOff>
        </xdr:to>
        <xdr:sp macro="" textlink="">
          <xdr:nvSpPr>
            <xdr:cNvPr id="7179" name="Drop Down 11" hidden="1">
              <a:extLst>
                <a:ext uri="{63B3BB69-23CF-44E3-9099-C40C66FF867C}">
                  <a14:compatExt spid="_x0000_s7179"/>
                </a:ext>
              </a:extLst>
            </xdr:cNvPr>
            <xdr:cNvSpPr/>
          </xdr:nvSpPr>
          <xdr:spPr>
            <a:xfrm>
              <a:off x="0" y="0"/>
              <a:ext cx="0" cy="0"/>
            </a:xfrm>
            <a:prstGeom prst="rect">
              <a:avLst/>
            </a:prstGeom>
          </xdr:spPr>
        </xdr:sp>
        <xdr:clientData/>
      </xdr:twoCellAnchor>
    </mc:Choice>
    <mc:Fallback/>
  </mc:AlternateContent>
  <xdr:twoCellAnchor>
    <xdr:from>
      <xdr:col>6</xdr:col>
      <xdr:colOff>333375</xdr:colOff>
      <xdr:row>2</xdr:row>
      <xdr:rowOff>9525</xdr:rowOff>
    </xdr:from>
    <xdr:to>
      <xdr:col>14</xdr:col>
      <xdr:colOff>142875</xdr:colOff>
      <xdr:row>7</xdr:row>
      <xdr:rowOff>38100</xdr:rowOff>
    </xdr:to>
    <xdr:grpSp>
      <xdr:nvGrpSpPr>
        <xdr:cNvPr id="7182" name="Group 14"/>
        <xdr:cNvGrpSpPr>
          <a:grpSpLocks/>
        </xdr:cNvGrpSpPr>
      </xdr:nvGrpSpPr>
      <xdr:grpSpPr bwMode="auto">
        <a:xfrm>
          <a:off x="4829175" y="228600"/>
          <a:ext cx="3028950" cy="1009650"/>
          <a:chOff x="507" y="24"/>
          <a:chExt cx="317" cy="105"/>
        </a:xfrm>
      </xdr:grpSpPr>
      <xdr:pic>
        <xdr:nvPicPr>
          <xdr:cNvPr id="7178" name="Picture 1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7" y="24"/>
            <a:ext cx="183" cy="55"/>
          </a:xfrm>
          <a:prstGeom prst="rect">
            <a:avLst/>
          </a:prstGeom>
          <a:noFill/>
          <a:extLst>
            <a:ext uri="{909E8E84-426E-40DD-AFC4-6F175D3DCCD1}">
              <a14:hiddenFill xmlns:a14="http://schemas.microsoft.com/office/drawing/2010/main">
                <a:solidFill>
                  <a:srgbClr val="FFFFFF"/>
                </a:solidFill>
              </a14:hiddenFill>
            </a:ext>
          </a:extLst>
        </xdr:spPr>
      </xdr:pic>
      <xdr:pic>
        <xdr:nvPicPr>
          <xdr:cNvPr id="7181" name="Picture 1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3" y="25"/>
            <a:ext cx="121" cy="10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www.afonwales.org.uk/"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45"/>
  </sheetPr>
  <dimension ref="A1:AF1662"/>
  <sheetViews>
    <sheetView showRowColHeaders="0" zoomScaleNormal="100" workbookViewId="0">
      <selection activeCell="D2" sqref="D2:D44"/>
    </sheetView>
  </sheetViews>
  <sheetFormatPr defaultColWidth="9.140625" defaultRowHeight="11.25" x14ac:dyDescent="0.2"/>
  <cols>
    <col min="1" max="1" width="6.85546875" style="197" bestFit="1" customWidth="1"/>
    <col min="2" max="2" width="7.140625" style="197" bestFit="1" customWidth="1"/>
    <col min="3" max="3" width="8" style="197" bestFit="1" customWidth="1"/>
    <col min="4" max="4" width="8.7109375" style="197" bestFit="1" customWidth="1"/>
    <col min="5" max="5" width="6.5703125" style="197" bestFit="1" customWidth="1"/>
    <col min="6" max="6" width="8.7109375" style="197" bestFit="1" customWidth="1"/>
    <col min="7" max="7" width="4.85546875" style="197" bestFit="1" customWidth="1"/>
    <col min="8" max="8" width="7.42578125" style="197" bestFit="1" customWidth="1"/>
    <col min="9" max="9" width="8.42578125" style="197" bestFit="1" customWidth="1"/>
    <col min="10" max="10" width="9.140625" style="197"/>
    <col min="11" max="11" width="12.85546875" style="197" bestFit="1" customWidth="1"/>
    <col min="12" max="12" width="15.42578125" style="199" bestFit="1" customWidth="1"/>
    <col min="13" max="13" width="13.85546875" style="197" bestFit="1" customWidth="1"/>
    <col min="14" max="14" width="12" style="197" bestFit="1" customWidth="1"/>
    <col min="15" max="15" width="16.7109375" style="197" bestFit="1" customWidth="1"/>
    <col min="16" max="16" width="15.140625" style="197" bestFit="1" customWidth="1"/>
    <col min="17" max="17" width="13.42578125" style="197" bestFit="1" customWidth="1"/>
    <col min="18" max="18" width="11" style="197" bestFit="1" customWidth="1"/>
    <col min="19" max="19" width="10" style="197" bestFit="1" customWidth="1"/>
    <col min="20" max="21" width="9.140625" style="197"/>
    <col min="22" max="24" width="9.140625" style="198"/>
    <col min="25" max="16384" width="9.140625" style="197"/>
  </cols>
  <sheetData>
    <row r="1" spans="1:19" x14ac:dyDescent="0.2">
      <c r="A1" s="222" t="s">
        <v>45</v>
      </c>
      <c r="B1" s="222" t="s">
        <v>261</v>
      </c>
      <c r="C1" s="222" t="s">
        <v>42</v>
      </c>
      <c r="D1" s="222" t="s">
        <v>262</v>
      </c>
      <c r="E1" s="222" t="s">
        <v>259</v>
      </c>
      <c r="F1" s="222" t="s">
        <v>260</v>
      </c>
      <c r="G1" s="222" t="s">
        <v>130</v>
      </c>
      <c r="H1" s="222" t="s">
        <v>205</v>
      </c>
      <c r="I1" s="222" t="s">
        <v>263</v>
      </c>
      <c r="J1" s="222" t="s">
        <v>264</v>
      </c>
      <c r="K1" s="222" t="s">
        <v>265</v>
      </c>
      <c r="L1" s="223" t="s">
        <v>266</v>
      </c>
      <c r="M1" s="222" t="s">
        <v>267</v>
      </c>
      <c r="N1" s="222" t="s">
        <v>268</v>
      </c>
      <c r="O1" s="222" t="s">
        <v>269</v>
      </c>
      <c r="P1" s="222" t="s">
        <v>270</v>
      </c>
      <c r="Q1" s="222" t="s">
        <v>271</v>
      </c>
      <c r="R1" s="222" t="s">
        <v>272</v>
      </c>
      <c r="S1" s="222" t="s">
        <v>273</v>
      </c>
    </row>
    <row r="2" spans="1:19" x14ac:dyDescent="0.2">
      <c r="A2" s="197" t="s">
        <v>274</v>
      </c>
      <c r="B2" s="197">
        <v>1</v>
      </c>
      <c r="C2" s="197">
        <v>201718</v>
      </c>
      <c r="D2" s="197">
        <v>7</v>
      </c>
      <c r="E2" s="197">
        <f>IF(Home!$S$16=0,"",Home!$S$16)</f>
        <v>522</v>
      </c>
      <c r="F2" s="197">
        <v>1</v>
      </c>
      <c r="G2" s="197" t="str">
        <f>IF('Table 1'!C13="","",'Table 1'!C13)</f>
        <v>Ruthin Road</v>
      </c>
      <c r="H2" s="197" t="str">
        <f>IF('Table 1'!C13="","",IF('Table 1'!D13="","X",'Table 1'!D13))</f>
        <v>X</v>
      </c>
      <c r="I2" s="197">
        <f>IF('Table 1'!C13="","",IF('Table 1'!E13="","X",'Table 1'!E13))</f>
        <v>331059</v>
      </c>
      <c r="J2" s="197">
        <f>IF('Table 1'!C13="","",IF('Table 1'!F13="","X",'Table 1'!F13))</f>
        <v>350439</v>
      </c>
      <c r="K2" s="224">
        <f>IF('Table 1'!G13="","",'Table 1'!G13)</f>
        <v>28</v>
      </c>
      <c r="L2" s="199">
        <f>IF('Table 1'!H13="","",'Table 1'!H13)</f>
        <v>15</v>
      </c>
      <c r="M2" s="197">
        <f>IF('Table 1'!I13="","",'Table 1'!I13)</f>
        <v>0</v>
      </c>
      <c r="N2" s="197">
        <f>IF('Table 1'!J13="","",'Table 1'!J13)</f>
        <v>15</v>
      </c>
      <c r="O2" s="197">
        <f>IF('Table 1'!L13="","",'Table 1'!L13)</f>
        <v>0</v>
      </c>
      <c r="P2" s="197">
        <f>IF('Table 1'!M13="","",'Table 1'!M13)</f>
        <v>0</v>
      </c>
      <c r="Q2" s="197">
        <f>IF('Table 1'!N13="","",'Table 1'!N13)</f>
        <v>0</v>
      </c>
    </row>
    <row r="3" spans="1:19" x14ac:dyDescent="0.2">
      <c r="A3" s="197" t="s">
        <v>274</v>
      </c>
      <c r="B3" s="197">
        <v>1</v>
      </c>
      <c r="C3" s="197">
        <v>201718</v>
      </c>
      <c r="D3" s="197">
        <v>7</v>
      </c>
      <c r="E3" s="197">
        <f>IF(Home!$S$16=0,"",Home!$S$16)</f>
        <v>522</v>
      </c>
      <c r="F3" s="197">
        <v>2</v>
      </c>
      <c r="G3" s="197" t="str">
        <f>IF('Table 1'!C14="","",'Table 1'!C14)</f>
        <v/>
      </c>
      <c r="H3" s="197" t="str">
        <f>IF('Table 1'!C14="","",IF('Table 1'!D14="","X",'Table 1'!D14))</f>
        <v/>
      </c>
      <c r="I3" s="197" t="str">
        <f>IF('Table 1'!C14="","",IF('Table 1'!E14="","X",'Table 1'!E14))</f>
        <v/>
      </c>
      <c r="J3" s="197" t="str">
        <f>IF('Table 1'!C14="","",IF('Table 1'!F14="","X",'Table 1'!F14))</f>
        <v/>
      </c>
      <c r="K3" s="224" t="str">
        <f>IF('Table 1'!G14="","",'Table 1'!G14)</f>
        <v/>
      </c>
      <c r="L3" s="199" t="str">
        <f>IF('Table 1'!H14="","",'Table 1'!H14)</f>
        <v/>
      </c>
      <c r="M3" s="197" t="str">
        <f>IF('Table 1'!I14="","",'Table 1'!I14)</f>
        <v/>
      </c>
      <c r="N3" s="197" t="str">
        <f>IF('Table 1'!J14="","",'Table 1'!J14)</f>
        <v/>
      </c>
      <c r="O3" s="197" t="str">
        <f>IF('Table 1'!L14="","",'Table 1'!L14)</f>
        <v/>
      </c>
      <c r="P3" s="197" t="str">
        <f>IF('Table 1'!M14="","",'Table 1'!M14)</f>
        <v/>
      </c>
      <c r="Q3" s="197" t="str">
        <f>IF('Table 1'!N14="","",'Table 1'!N14)</f>
        <v/>
      </c>
    </row>
    <row r="4" spans="1:19" x14ac:dyDescent="0.2">
      <c r="A4" s="197" t="s">
        <v>274</v>
      </c>
      <c r="B4" s="197">
        <v>1</v>
      </c>
      <c r="C4" s="197">
        <v>201718</v>
      </c>
      <c r="D4" s="197">
        <v>7</v>
      </c>
      <c r="E4" s="197">
        <f>IF(Home!$S$16=0,"",Home!$S$16)</f>
        <v>522</v>
      </c>
      <c r="F4" s="197">
        <v>3</v>
      </c>
      <c r="G4" s="197" t="str">
        <f>IF('Table 1'!C15="","",'Table 1'!C15)</f>
        <v/>
      </c>
      <c r="H4" s="197" t="str">
        <f>IF('Table 1'!C15="","",IF('Table 1'!D15="","X",'Table 1'!D15))</f>
        <v/>
      </c>
      <c r="I4" s="197" t="str">
        <f>IF('Table 1'!C15="","",IF('Table 1'!E15="","X",'Table 1'!E15))</f>
        <v/>
      </c>
      <c r="J4" s="197" t="str">
        <f>IF('Table 1'!C15="","",IF('Table 1'!F15="","X",'Table 1'!F15))</f>
        <v/>
      </c>
      <c r="K4" s="224" t="str">
        <f>IF('Table 1'!G15="","",'Table 1'!G15)</f>
        <v/>
      </c>
      <c r="L4" s="199" t="str">
        <f>IF('Table 1'!H15="","",'Table 1'!H15)</f>
        <v/>
      </c>
      <c r="M4" s="197" t="str">
        <f>IF('Table 1'!I15="","",'Table 1'!I15)</f>
        <v/>
      </c>
      <c r="N4" s="197" t="str">
        <f>IF('Table 1'!J15="","",'Table 1'!J15)</f>
        <v/>
      </c>
      <c r="O4" s="197" t="str">
        <f>IF('Table 1'!L15="","",'Table 1'!L15)</f>
        <v/>
      </c>
      <c r="P4" s="197" t="str">
        <f>IF('Table 1'!M15="","",'Table 1'!M15)</f>
        <v/>
      </c>
      <c r="Q4" s="197" t="str">
        <f>IF('Table 1'!N15="","",'Table 1'!N15)</f>
        <v/>
      </c>
    </row>
    <row r="5" spans="1:19" x14ac:dyDescent="0.2">
      <c r="A5" s="197" t="s">
        <v>274</v>
      </c>
      <c r="B5" s="197">
        <v>1</v>
      </c>
      <c r="C5" s="197">
        <v>201718</v>
      </c>
      <c r="D5" s="197">
        <v>7</v>
      </c>
      <c r="E5" s="197">
        <f>IF(Home!$S$16=0,"",Home!$S$16)</f>
        <v>522</v>
      </c>
      <c r="F5" s="197">
        <v>4</v>
      </c>
      <c r="G5" s="197" t="str">
        <f>IF('Table 1'!C16="","",'Table 1'!C16)</f>
        <v/>
      </c>
      <c r="H5" s="197" t="str">
        <f>IF('Table 1'!C16="","",IF('Table 1'!D16="","X",'Table 1'!D16))</f>
        <v/>
      </c>
      <c r="I5" s="197" t="str">
        <f>IF('Table 1'!C16="","",IF('Table 1'!E16="","X",'Table 1'!E16))</f>
        <v/>
      </c>
      <c r="J5" s="197" t="str">
        <f>IF('Table 1'!C16="","",IF('Table 1'!F16="","X",'Table 1'!F16))</f>
        <v/>
      </c>
      <c r="K5" s="224" t="str">
        <f>IF('Table 1'!G16="","",'Table 1'!G16)</f>
        <v/>
      </c>
      <c r="L5" s="199" t="str">
        <f>IF('Table 1'!H16="","",'Table 1'!H16)</f>
        <v/>
      </c>
      <c r="M5" s="197" t="str">
        <f>IF('Table 1'!I16="","",'Table 1'!I16)</f>
        <v/>
      </c>
      <c r="N5" s="197" t="str">
        <f>IF('Table 1'!J16="","",'Table 1'!J16)</f>
        <v/>
      </c>
      <c r="O5" s="197" t="str">
        <f>IF('Table 1'!L16="","",'Table 1'!L16)</f>
        <v/>
      </c>
      <c r="P5" s="197" t="str">
        <f>IF('Table 1'!M16="","",'Table 1'!M16)</f>
        <v/>
      </c>
      <c r="Q5" s="197" t="str">
        <f>IF('Table 1'!N16="","",'Table 1'!N16)</f>
        <v/>
      </c>
    </row>
    <row r="6" spans="1:19" x14ac:dyDescent="0.2">
      <c r="A6" s="197" t="s">
        <v>274</v>
      </c>
      <c r="B6" s="197">
        <v>1</v>
      </c>
      <c r="C6" s="197">
        <v>201718</v>
      </c>
      <c r="D6" s="197">
        <v>7</v>
      </c>
      <c r="E6" s="197">
        <f>IF(Home!$S$16=0,"",Home!$S$16)</f>
        <v>522</v>
      </c>
      <c r="F6" s="197">
        <v>5</v>
      </c>
      <c r="G6" s="197" t="str">
        <f>IF('Table 1'!C17="","",'Table 1'!C17)</f>
        <v/>
      </c>
      <c r="H6" s="197" t="str">
        <f>IF('Table 1'!C17="","",IF('Table 1'!D17="","X",'Table 1'!D17))</f>
        <v/>
      </c>
      <c r="I6" s="197" t="str">
        <f>IF('Table 1'!C17="","",IF('Table 1'!E17="","X",'Table 1'!E17))</f>
        <v/>
      </c>
      <c r="J6" s="197" t="str">
        <f>IF('Table 1'!C17="","",IF('Table 1'!F17="","X",'Table 1'!F17))</f>
        <v/>
      </c>
      <c r="K6" s="224" t="str">
        <f>IF('Table 1'!G17="","",'Table 1'!G17)</f>
        <v/>
      </c>
      <c r="L6" s="199" t="str">
        <f>IF('Table 1'!H17="","",'Table 1'!H17)</f>
        <v/>
      </c>
      <c r="M6" s="197" t="str">
        <f>IF('Table 1'!I17="","",'Table 1'!I17)</f>
        <v/>
      </c>
      <c r="N6" s="197" t="str">
        <f>IF('Table 1'!J17="","",'Table 1'!J17)</f>
        <v/>
      </c>
      <c r="O6" s="197" t="str">
        <f>IF('Table 1'!L17="","",'Table 1'!L17)</f>
        <v/>
      </c>
      <c r="P6" s="197" t="str">
        <f>IF('Table 1'!M17="","",'Table 1'!M17)</f>
        <v/>
      </c>
      <c r="Q6" s="197" t="str">
        <f>IF('Table 1'!N17="","",'Table 1'!N17)</f>
        <v/>
      </c>
    </row>
    <row r="7" spans="1:19" x14ac:dyDescent="0.2">
      <c r="A7" s="197" t="s">
        <v>274</v>
      </c>
      <c r="B7" s="197">
        <v>1</v>
      </c>
      <c r="C7" s="197">
        <v>201718</v>
      </c>
      <c r="D7" s="197">
        <v>7</v>
      </c>
      <c r="E7" s="197">
        <f>IF(Home!$S$16=0,"",Home!$S$16)</f>
        <v>522</v>
      </c>
      <c r="F7" s="197">
        <v>6</v>
      </c>
      <c r="G7" s="197" t="str">
        <f>IF('Table 1'!C18="","",'Table 1'!C18)</f>
        <v/>
      </c>
      <c r="H7" s="197" t="str">
        <f>IF('Table 1'!C18="","",IF('Table 1'!D18="","X",'Table 1'!D18))</f>
        <v/>
      </c>
      <c r="I7" s="197" t="str">
        <f>IF('Table 1'!C18="","",IF('Table 1'!E18="","X",'Table 1'!E18))</f>
        <v/>
      </c>
      <c r="J7" s="197" t="str">
        <f>IF('Table 1'!C18="","",IF('Table 1'!F18="","X",'Table 1'!F18))</f>
        <v/>
      </c>
      <c r="K7" s="224" t="str">
        <f>IF('Table 1'!G18="","",'Table 1'!G18)</f>
        <v/>
      </c>
      <c r="L7" s="199" t="str">
        <f>IF('Table 1'!H18="","",'Table 1'!H18)</f>
        <v/>
      </c>
      <c r="M7" s="197" t="str">
        <f>IF('Table 1'!I18="","",'Table 1'!I18)</f>
        <v/>
      </c>
      <c r="N7" s="197" t="str">
        <f>IF('Table 1'!J18="","",'Table 1'!J18)</f>
        <v/>
      </c>
      <c r="O7" s="197" t="str">
        <f>IF('Table 1'!L18="","",'Table 1'!L18)</f>
        <v/>
      </c>
      <c r="P7" s="197" t="str">
        <f>IF('Table 1'!M18="","",'Table 1'!M18)</f>
        <v/>
      </c>
      <c r="Q7" s="197" t="str">
        <f>IF('Table 1'!N18="","",'Table 1'!N18)</f>
        <v/>
      </c>
    </row>
    <row r="8" spans="1:19" x14ac:dyDescent="0.2">
      <c r="A8" s="197" t="s">
        <v>274</v>
      </c>
      <c r="B8" s="197">
        <v>1</v>
      </c>
      <c r="C8" s="197">
        <v>201718</v>
      </c>
      <c r="D8" s="197">
        <v>7</v>
      </c>
      <c r="E8" s="197">
        <f>IF(Home!$S$16=0,"",Home!$S$16)</f>
        <v>522</v>
      </c>
      <c r="F8" s="197">
        <v>7</v>
      </c>
      <c r="G8" s="197" t="str">
        <f>IF('Table 1'!C19="","",'Table 1'!C19)</f>
        <v/>
      </c>
      <c r="H8" s="197" t="str">
        <f>IF('Table 1'!C19="","",IF('Table 1'!D19="","X",'Table 1'!D19))</f>
        <v/>
      </c>
      <c r="I8" s="197" t="str">
        <f>IF('Table 1'!C19="","",IF('Table 1'!E19="","X",'Table 1'!E19))</f>
        <v/>
      </c>
      <c r="J8" s="197" t="str">
        <f>IF('Table 1'!C19="","",IF('Table 1'!F19="","X",'Table 1'!F19))</f>
        <v/>
      </c>
      <c r="K8" s="224" t="str">
        <f>IF('Table 1'!G19="","",'Table 1'!G19)</f>
        <v/>
      </c>
      <c r="L8" s="199" t="str">
        <f>IF('Table 1'!H19="","",'Table 1'!H19)</f>
        <v/>
      </c>
      <c r="M8" s="197" t="str">
        <f>IF('Table 1'!I19="","",'Table 1'!I19)</f>
        <v/>
      </c>
      <c r="N8" s="197" t="str">
        <f>IF('Table 1'!J19="","",'Table 1'!J19)</f>
        <v/>
      </c>
      <c r="O8" s="197" t="str">
        <f>IF('Table 1'!L19="","",'Table 1'!L19)</f>
        <v/>
      </c>
      <c r="P8" s="197" t="str">
        <f>IF('Table 1'!M19="","",'Table 1'!M19)</f>
        <v/>
      </c>
      <c r="Q8" s="197" t="str">
        <f>IF('Table 1'!N19="","",'Table 1'!N19)</f>
        <v/>
      </c>
    </row>
    <row r="9" spans="1:19" x14ac:dyDescent="0.2">
      <c r="A9" s="197" t="s">
        <v>274</v>
      </c>
      <c r="B9" s="197">
        <v>1</v>
      </c>
      <c r="C9" s="197">
        <v>201718</v>
      </c>
      <c r="D9" s="197">
        <v>7</v>
      </c>
      <c r="E9" s="197">
        <f>IF(Home!$S$16=0,"",Home!$S$16)</f>
        <v>522</v>
      </c>
      <c r="F9" s="197">
        <v>8</v>
      </c>
      <c r="G9" s="197" t="str">
        <f>IF('Table 1'!C20="","",'Table 1'!C20)</f>
        <v/>
      </c>
      <c r="H9" s="197" t="str">
        <f>IF('Table 1'!C20="","",IF('Table 1'!D20="","X",'Table 1'!D20))</f>
        <v/>
      </c>
      <c r="I9" s="197" t="str">
        <f>IF('Table 1'!C20="","",IF('Table 1'!E20="","X",'Table 1'!E20))</f>
        <v/>
      </c>
      <c r="J9" s="197" t="str">
        <f>IF('Table 1'!C20="","",IF('Table 1'!F20="","X",'Table 1'!F20))</f>
        <v/>
      </c>
      <c r="K9" s="224" t="str">
        <f>IF('Table 1'!G20="","",'Table 1'!G20)</f>
        <v/>
      </c>
      <c r="L9" s="199" t="str">
        <f>IF('Table 1'!H20="","",'Table 1'!H20)</f>
        <v/>
      </c>
      <c r="M9" s="197" t="str">
        <f>IF('Table 1'!I20="","",'Table 1'!I20)</f>
        <v/>
      </c>
      <c r="N9" s="197" t="str">
        <f>IF('Table 1'!J20="","",'Table 1'!J20)</f>
        <v/>
      </c>
      <c r="O9" s="197" t="str">
        <f>IF('Table 1'!L20="","",'Table 1'!L20)</f>
        <v/>
      </c>
      <c r="P9" s="197" t="str">
        <f>IF('Table 1'!M20="","",'Table 1'!M20)</f>
        <v/>
      </c>
      <c r="Q9" s="197" t="str">
        <f>IF('Table 1'!N20="","",'Table 1'!N20)</f>
        <v/>
      </c>
    </row>
    <row r="10" spans="1:19" x14ac:dyDescent="0.2">
      <c r="A10" s="197" t="s">
        <v>274</v>
      </c>
      <c r="B10" s="197">
        <v>1</v>
      </c>
      <c r="C10" s="197">
        <v>201718</v>
      </c>
      <c r="D10" s="197">
        <v>7</v>
      </c>
      <c r="E10" s="197">
        <f>IF(Home!$S$16=0,"",Home!$S$16)</f>
        <v>522</v>
      </c>
      <c r="F10" s="197">
        <v>9</v>
      </c>
      <c r="G10" s="197" t="str">
        <f>IF('Table 1'!C21="","",'Table 1'!C21)</f>
        <v/>
      </c>
      <c r="H10" s="197" t="str">
        <f>IF('Table 1'!C21="","",IF('Table 1'!D21="","X",'Table 1'!D21))</f>
        <v/>
      </c>
      <c r="I10" s="197" t="str">
        <f>IF('Table 1'!C21="","",IF('Table 1'!E21="","X",'Table 1'!E21))</f>
        <v/>
      </c>
      <c r="J10" s="197" t="str">
        <f>IF('Table 1'!C21="","",IF('Table 1'!F21="","X",'Table 1'!F21))</f>
        <v/>
      </c>
      <c r="K10" s="224" t="str">
        <f>IF('Table 1'!G21="","",'Table 1'!G21)</f>
        <v/>
      </c>
      <c r="L10" s="199" t="str">
        <f>IF('Table 1'!H21="","",'Table 1'!H21)</f>
        <v/>
      </c>
      <c r="M10" s="197" t="str">
        <f>IF('Table 1'!I21="","",'Table 1'!I21)</f>
        <v/>
      </c>
      <c r="N10" s="197" t="str">
        <f>IF('Table 1'!J21="","",'Table 1'!J21)</f>
        <v/>
      </c>
      <c r="O10" s="197" t="str">
        <f>IF('Table 1'!L21="","",'Table 1'!L21)</f>
        <v/>
      </c>
      <c r="P10" s="197" t="str">
        <f>IF('Table 1'!M21="","",'Table 1'!M21)</f>
        <v/>
      </c>
      <c r="Q10" s="197" t="str">
        <f>IF('Table 1'!N21="","",'Table 1'!N21)</f>
        <v/>
      </c>
    </row>
    <row r="11" spans="1:19" x14ac:dyDescent="0.2">
      <c r="A11" s="197" t="s">
        <v>274</v>
      </c>
      <c r="B11" s="197">
        <v>1</v>
      </c>
      <c r="C11" s="197">
        <v>201718</v>
      </c>
      <c r="D11" s="197">
        <v>7</v>
      </c>
      <c r="E11" s="197">
        <f>IF(Home!$S$16=0,"",Home!$S$16)</f>
        <v>522</v>
      </c>
      <c r="F11" s="197">
        <v>10</v>
      </c>
      <c r="G11" s="197" t="str">
        <f>IF('Table 1'!C22="","",'Table 1'!C22)</f>
        <v/>
      </c>
      <c r="H11" s="197" t="str">
        <f>IF('Table 1'!C22="","",IF('Table 1'!D22="","X",'Table 1'!D22))</f>
        <v/>
      </c>
      <c r="I11" s="197" t="str">
        <f>IF('Table 1'!C22="","",IF('Table 1'!E22="","X",'Table 1'!E22))</f>
        <v/>
      </c>
      <c r="J11" s="197" t="str">
        <f>IF('Table 1'!C22="","",IF('Table 1'!F22="","X",'Table 1'!F22))</f>
        <v/>
      </c>
      <c r="K11" s="224" t="str">
        <f>IF('Table 1'!G22="","",'Table 1'!G22)</f>
        <v/>
      </c>
      <c r="L11" s="199" t="str">
        <f>IF('Table 1'!H22="","",'Table 1'!H22)</f>
        <v/>
      </c>
      <c r="M11" s="197" t="str">
        <f>IF('Table 1'!I22="","",'Table 1'!I22)</f>
        <v/>
      </c>
      <c r="N11" s="197" t="str">
        <f>IF('Table 1'!J22="","",'Table 1'!J22)</f>
        <v/>
      </c>
      <c r="O11" s="197" t="str">
        <f>IF('Table 1'!L22="","",'Table 1'!L22)</f>
        <v/>
      </c>
      <c r="P11" s="197" t="str">
        <f>IF('Table 1'!M22="","",'Table 1'!M22)</f>
        <v/>
      </c>
      <c r="Q11" s="197" t="str">
        <f>IF('Table 1'!N22="","",'Table 1'!N22)</f>
        <v/>
      </c>
    </row>
    <row r="12" spans="1:19" x14ac:dyDescent="0.2">
      <c r="A12" s="197" t="s">
        <v>274</v>
      </c>
      <c r="B12" s="197">
        <v>2</v>
      </c>
      <c r="C12" s="197">
        <v>201718</v>
      </c>
      <c r="D12" s="197">
        <v>7</v>
      </c>
      <c r="E12" s="197">
        <f>IF(Home!$S$16=0,"",Home!$S$16)</f>
        <v>522</v>
      </c>
      <c r="F12" s="197">
        <v>1</v>
      </c>
      <c r="G12" s="197" t="str">
        <f>IF('Table 2'!C13="","",'Table 2'!C13)</f>
        <v>Berryland</v>
      </c>
      <c r="H12" s="197" t="str">
        <f>IF('Table 2'!C13="","",IF('Table 2'!D13="","X",'Table 2'!D13))</f>
        <v>X</v>
      </c>
      <c r="I12" s="197">
        <f>IF('Table 2'!C13="","",IF('Table 2'!E13="","X",'Table 2'!E13))</f>
        <v>332119</v>
      </c>
      <c r="J12" s="197">
        <f>IF('Table 2'!C13="","",IF('Table 2'!F13="","X",'Table 2'!F13))</f>
        <v>349882</v>
      </c>
      <c r="K12" s="224">
        <f>IF('Table 2'!G13="","",'Table 2'!G13)</f>
        <v>2</v>
      </c>
    </row>
    <row r="13" spans="1:19" x14ac:dyDescent="0.2">
      <c r="A13" s="197" t="s">
        <v>274</v>
      </c>
      <c r="B13" s="197">
        <v>2</v>
      </c>
      <c r="C13" s="197">
        <v>201718</v>
      </c>
      <c r="D13" s="197">
        <v>7</v>
      </c>
      <c r="E13" s="197">
        <f>IF(Home!$S$16=0,"",Home!$S$16)</f>
        <v>522</v>
      </c>
      <c r="F13" s="197">
        <v>2</v>
      </c>
      <c r="G13" s="197" t="str">
        <f>IF('Table 2'!C14="","",'Table 2'!C14)</f>
        <v>Long Lane</v>
      </c>
      <c r="H13" s="197" t="str">
        <f>IF('Table 2'!C14="","",IF('Table 2'!D14="","X",'Table 2'!D14))</f>
        <v>X</v>
      </c>
      <c r="I13" s="197">
        <f>IF('Table 2'!C14="","",IF('Table 2'!E14="","X",'Table 2'!E14))</f>
        <v>330213</v>
      </c>
      <c r="J13" s="197">
        <f>IF('Table 2'!C14="","",IF('Table 2'!F14="","X",'Table 2'!F14))</f>
        <v>353047</v>
      </c>
      <c r="K13" s="224">
        <f>IF('Table 2'!G14="","",'Table 2'!G14)</f>
        <v>0</v>
      </c>
    </row>
    <row r="14" spans="1:19" x14ac:dyDescent="0.2">
      <c r="A14" s="197" t="s">
        <v>274</v>
      </c>
      <c r="B14" s="197">
        <v>2</v>
      </c>
      <c r="C14" s="197">
        <v>201718</v>
      </c>
      <c r="D14" s="197">
        <v>7</v>
      </c>
      <c r="E14" s="197">
        <f>IF(Home!$S$16=0,"",Home!$S$16)</f>
        <v>522</v>
      </c>
      <c r="F14" s="197">
        <v>3</v>
      </c>
      <c r="G14" s="197" t="str">
        <f>IF('Table 2'!C15="","",'Table 2'!C15)</f>
        <v>The Stables</v>
      </c>
      <c r="H14" s="197" t="str">
        <f>IF('Table 2'!C15="","",IF('Table 2'!D15="","X",'Table 2'!D15))</f>
        <v>X</v>
      </c>
      <c r="I14" s="197">
        <f>IF('Table 2'!C15="","",IF('Table 2'!E15="","X",'Table 2'!E15))</f>
        <v>330175</v>
      </c>
      <c r="J14" s="197">
        <f>IF('Table 2'!C15="","",IF('Table 2'!F15="","X",'Table 2'!F15))</f>
        <v>351976</v>
      </c>
      <c r="K14" s="224">
        <f>IF('Table 2'!G15="","",'Table 2'!G15)</f>
        <v>3</v>
      </c>
    </row>
    <row r="15" spans="1:19" x14ac:dyDescent="0.2">
      <c r="A15" s="197" t="s">
        <v>274</v>
      </c>
      <c r="B15" s="197">
        <v>2</v>
      </c>
      <c r="C15" s="197">
        <v>201718</v>
      </c>
      <c r="D15" s="197">
        <v>7</v>
      </c>
      <c r="E15" s="197">
        <f>IF(Home!$S$16=0,"",Home!$S$16)</f>
        <v>522</v>
      </c>
      <c r="F15" s="197">
        <v>4</v>
      </c>
      <c r="G15" s="197" t="str">
        <f>IF('Table 2'!C16="","",'Table 2'!C16)</f>
        <v>Oakstream</v>
      </c>
      <c r="H15" s="197" t="str">
        <f>IF('Table 2'!C16="","",IF('Table 2'!D16="","X",'Table 2'!D16))</f>
        <v>X</v>
      </c>
      <c r="I15" s="197">
        <f>IF('Table 2'!C16="","",IF('Table 2'!E16="","X",'Table 2'!E16))</f>
        <v>327452</v>
      </c>
      <c r="J15" s="197">
        <f>IF('Table 2'!C16="","",IF('Table 2'!F16="","X",'Table 2'!F16))</f>
        <v>343434</v>
      </c>
      <c r="K15" s="224">
        <f>IF('Table 2'!G16="","",'Table 2'!G16)</f>
        <v>4</v>
      </c>
    </row>
    <row r="16" spans="1:19" x14ac:dyDescent="0.2">
      <c r="A16" s="197" t="s">
        <v>274</v>
      </c>
      <c r="B16" s="197">
        <v>2</v>
      </c>
      <c r="C16" s="197">
        <v>201718</v>
      </c>
      <c r="D16" s="197">
        <v>7</v>
      </c>
      <c r="E16" s="197">
        <f>IF(Home!$S$16=0,"",Home!$S$16)</f>
        <v>522</v>
      </c>
      <c r="F16" s="197">
        <v>5</v>
      </c>
      <c r="G16" s="197" t="str">
        <f>IF('Table 2'!C17="","",'Table 2'!C17)</f>
        <v>Fennant Road</v>
      </c>
      <c r="H16" s="197" t="str">
        <f>IF('Table 2'!C17="","",IF('Table 2'!D17="","X",'Table 2'!D17))</f>
        <v>X</v>
      </c>
      <c r="I16" s="197">
        <f>IF('Table 2'!C17="","",IF('Table 2'!E17="","X",'Table 2'!E17))</f>
        <v>330102</v>
      </c>
      <c r="J16" s="197">
        <f>IF('Table 2'!C17="","",IF('Table 2'!F17="","X",'Table 2'!F17))</f>
        <v>346879</v>
      </c>
      <c r="K16" s="224">
        <f>IF('Table 2'!G17="","",'Table 2'!G17)</f>
        <v>0</v>
      </c>
    </row>
    <row r="17" spans="1:11" x14ac:dyDescent="0.2">
      <c r="A17" s="197" t="s">
        <v>274</v>
      </c>
      <c r="B17" s="197">
        <v>2</v>
      </c>
      <c r="C17" s="197">
        <v>201718</v>
      </c>
      <c r="D17" s="197">
        <v>7</v>
      </c>
      <c r="E17" s="197">
        <f>IF(Home!$S$16=0,"",Home!$S$16)</f>
        <v>522</v>
      </c>
      <c r="F17" s="197">
        <v>6</v>
      </c>
      <c r="G17" s="197" t="str">
        <f>IF('Table 2'!C18="","",'Table 2'!C18)</f>
        <v xml:space="preserve">Halton Site, Chirk </v>
      </c>
      <c r="H17" s="197" t="str">
        <f>IF('Table 2'!C18="","",IF('Table 2'!D18="","X",'Table 2'!D18))</f>
        <v>X</v>
      </c>
      <c r="I17" s="197">
        <f>IF('Table 2'!C18="","",IF('Table 2'!E18="","X",'Table 2'!E18))</f>
        <v>329827</v>
      </c>
      <c r="J17" s="197">
        <f>IF('Table 2'!C18="","",IF('Table 2'!F18="","X",'Table 2'!F18))</f>
        <v>339738</v>
      </c>
      <c r="K17" s="224">
        <f>IF('Table 2'!G18="","",'Table 2'!G18)</f>
        <v>0</v>
      </c>
    </row>
    <row r="18" spans="1:11" x14ac:dyDescent="0.2">
      <c r="A18" s="197" t="s">
        <v>274</v>
      </c>
      <c r="B18" s="197">
        <v>2</v>
      </c>
      <c r="C18" s="197">
        <v>201718</v>
      </c>
      <c r="D18" s="197">
        <v>7</v>
      </c>
      <c r="E18" s="197">
        <f>IF(Home!$S$16=0,"",Home!$S$16)</f>
        <v>522</v>
      </c>
      <c r="F18" s="197">
        <v>7</v>
      </c>
      <c r="G18" s="197" t="str">
        <f>IF('Table 2'!C19="","",'Table 2'!C19)</f>
        <v/>
      </c>
      <c r="H18" s="197" t="str">
        <f>IF('Table 2'!C19="","",IF('Table 2'!D19="","X",'Table 2'!D19))</f>
        <v/>
      </c>
      <c r="I18" s="197" t="str">
        <f>IF('Table 2'!C19="","",IF('Table 2'!E19="","X",'Table 2'!E19))</f>
        <v/>
      </c>
      <c r="J18" s="197" t="str">
        <f>IF('Table 2'!C19="","",IF('Table 2'!F19="","X",'Table 2'!F19))</f>
        <v/>
      </c>
      <c r="K18" s="224" t="str">
        <f>IF('Table 2'!G19="","",'Table 2'!G19)</f>
        <v/>
      </c>
    </row>
    <row r="19" spans="1:11" x14ac:dyDescent="0.2">
      <c r="A19" s="197" t="s">
        <v>274</v>
      </c>
      <c r="B19" s="197">
        <v>2</v>
      </c>
      <c r="C19" s="197">
        <v>201718</v>
      </c>
      <c r="D19" s="197">
        <v>7</v>
      </c>
      <c r="E19" s="197">
        <f>IF(Home!$S$16=0,"",Home!$S$16)</f>
        <v>522</v>
      </c>
      <c r="F19" s="197">
        <v>8</v>
      </c>
      <c r="G19" s="197" t="str">
        <f>IF('Table 2'!C20="","",'Table 2'!C20)</f>
        <v/>
      </c>
      <c r="H19" s="197" t="str">
        <f>IF('Table 2'!C20="","",IF('Table 2'!D20="","X",'Table 2'!D20))</f>
        <v/>
      </c>
      <c r="I19" s="197" t="str">
        <f>IF('Table 2'!C20="","",IF('Table 2'!E20="","X",'Table 2'!E20))</f>
        <v/>
      </c>
      <c r="J19" s="197" t="str">
        <f>IF('Table 2'!C20="","",IF('Table 2'!F20="","X",'Table 2'!F20))</f>
        <v/>
      </c>
      <c r="K19" s="224" t="str">
        <f>IF('Table 2'!G20="","",'Table 2'!G20)</f>
        <v/>
      </c>
    </row>
    <row r="20" spans="1:11" x14ac:dyDescent="0.2">
      <c r="A20" s="197" t="s">
        <v>274</v>
      </c>
      <c r="B20" s="197">
        <v>2</v>
      </c>
      <c r="C20" s="197">
        <v>201718</v>
      </c>
      <c r="D20" s="197">
        <v>7</v>
      </c>
      <c r="E20" s="197">
        <f>IF(Home!$S$16=0,"",Home!$S$16)</f>
        <v>522</v>
      </c>
      <c r="F20" s="197">
        <v>9</v>
      </c>
      <c r="G20" s="197" t="str">
        <f>IF('Table 2'!C21="","",'Table 2'!C21)</f>
        <v/>
      </c>
      <c r="H20" s="197" t="str">
        <f>IF('Table 2'!C21="","",IF('Table 2'!D21="","X",'Table 2'!D21))</f>
        <v/>
      </c>
      <c r="I20" s="197" t="str">
        <f>IF('Table 2'!C21="","",IF('Table 2'!E21="","X",'Table 2'!E21))</f>
        <v/>
      </c>
      <c r="J20" s="197" t="str">
        <f>IF('Table 2'!C21="","",IF('Table 2'!F21="","X",'Table 2'!F21))</f>
        <v/>
      </c>
      <c r="K20" s="224" t="str">
        <f>IF('Table 2'!G21="","",'Table 2'!G21)</f>
        <v/>
      </c>
    </row>
    <row r="21" spans="1:11" x14ac:dyDescent="0.2">
      <c r="A21" s="197" t="s">
        <v>274</v>
      </c>
      <c r="B21" s="197">
        <v>2</v>
      </c>
      <c r="C21" s="197">
        <v>201718</v>
      </c>
      <c r="D21" s="197">
        <v>7</v>
      </c>
      <c r="E21" s="197">
        <f>IF(Home!$S$16=0,"",Home!$S$16)</f>
        <v>522</v>
      </c>
      <c r="F21" s="197">
        <v>10</v>
      </c>
      <c r="G21" s="197" t="str">
        <f>IF('Table 2'!C22="","",'Table 2'!C22)</f>
        <v/>
      </c>
      <c r="H21" s="197" t="str">
        <f>IF('Table 2'!C22="","",IF('Table 2'!D22="","X",'Table 2'!D22))</f>
        <v/>
      </c>
      <c r="I21" s="197" t="str">
        <f>IF('Table 2'!C22="","",IF('Table 2'!E22="","X",'Table 2'!E22))</f>
        <v/>
      </c>
      <c r="J21" s="197" t="str">
        <f>IF('Table 2'!C22="","",IF('Table 2'!F22="","X",'Table 2'!F22))</f>
        <v/>
      </c>
      <c r="K21" s="224" t="str">
        <f>IF('Table 2'!G22="","",'Table 2'!G22)</f>
        <v/>
      </c>
    </row>
    <row r="22" spans="1:11" x14ac:dyDescent="0.2">
      <c r="A22" s="197" t="s">
        <v>274</v>
      </c>
      <c r="B22" s="197">
        <v>2</v>
      </c>
      <c r="C22" s="197">
        <v>201718</v>
      </c>
      <c r="D22" s="197">
        <v>7</v>
      </c>
      <c r="E22" s="197">
        <f>IF(Home!$S$16=0,"",Home!$S$16)</f>
        <v>522</v>
      </c>
      <c r="F22" s="197">
        <v>11</v>
      </c>
      <c r="G22" s="197" t="str">
        <f>IF('Table 2'!C23="","",'Table 2'!C23)</f>
        <v/>
      </c>
      <c r="H22" s="197" t="str">
        <f>IF('Table 2'!C23="","",IF('Table 2'!D23="","X",'Table 2'!D23))</f>
        <v/>
      </c>
      <c r="I22" s="197" t="str">
        <f>IF('Table 2'!C23="","",IF('Table 2'!E23="","X",'Table 2'!E23))</f>
        <v/>
      </c>
      <c r="J22" s="197" t="str">
        <f>IF('Table 2'!C23="","",IF('Table 2'!F23="","X",'Table 2'!F23))</f>
        <v/>
      </c>
      <c r="K22" s="224" t="str">
        <f>IF('Table 2'!G23="","",'Table 2'!G23)</f>
        <v/>
      </c>
    </row>
    <row r="23" spans="1:11" x14ac:dyDescent="0.2">
      <c r="A23" s="197" t="s">
        <v>274</v>
      </c>
      <c r="B23" s="197">
        <v>2</v>
      </c>
      <c r="C23" s="197">
        <v>201718</v>
      </c>
      <c r="D23" s="197">
        <v>7</v>
      </c>
      <c r="E23" s="197">
        <f>IF(Home!$S$16=0,"",Home!$S$16)</f>
        <v>522</v>
      </c>
      <c r="F23" s="197">
        <v>12</v>
      </c>
      <c r="G23" s="197" t="str">
        <f>IF('Table 2'!C24="","",'Table 2'!C24)</f>
        <v/>
      </c>
      <c r="H23" s="197" t="str">
        <f>IF('Table 2'!C24="","",IF('Table 2'!D24="","X",'Table 2'!D24))</f>
        <v/>
      </c>
      <c r="I23" s="197" t="str">
        <f>IF('Table 2'!C24="","",IF('Table 2'!E24="","X",'Table 2'!E24))</f>
        <v/>
      </c>
      <c r="J23" s="197" t="str">
        <f>IF('Table 2'!C24="","",IF('Table 2'!F24="","X",'Table 2'!F24))</f>
        <v/>
      </c>
      <c r="K23" s="224" t="str">
        <f>IF('Table 2'!G24="","",'Table 2'!G24)</f>
        <v/>
      </c>
    </row>
    <row r="24" spans="1:11" x14ac:dyDescent="0.2">
      <c r="A24" s="197" t="s">
        <v>274</v>
      </c>
      <c r="B24" s="197">
        <v>2</v>
      </c>
      <c r="C24" s="197">
        <v>201718</v>
      </c>
      <c r="D24" s="197">
        <v>7</v>
      </c>
      <c r="E24" s="197">
        <f>IF(Home!$S$16=0,"",Home!$S$16)</f>
        <v>522</v>
      </c>
      <c r="F24" s="197">
        <v>13</v>
      </c>
      <c r="G24" s="197" t="str">
        <f>IF('Table 2'!C25="","",'Table 2'!C25)</f>
        <v/>
      </c>
      <c r="H24" s="197" t="str">
        <f>IF('Table 2'!C25="","",IF('Table 2'!D25="","X",'Table 2'!D25))</f>
        <v/>
      </c>
      <c r="I24" s="197" t="str">
        <f>IF('Table 2'!C25="","",IF('Table 2'!E25="","X",'Table 2'!E25))</f>
        <v/>
      </c>
      <c r="J24" s="197" t="str">
        <f>IF('Table 2'!C25="","",IF('Table 2'!F25="","X",'Table 2'!F25))</f>
        <v/>
      </c>
      <c r="K24" s="224" t="str">
        <f>IF('Table 2'!G25="","",'Table 2'!G25)</f>
        <v/>
      </c>
    </row>
    <row r="25" spans="1:11" x14ac:dyDescent="0.2">
      <c r="A25" s="197" t="s">
        <v>274</v>
      </c>
      <c r="B25" s="197">
        <v>2</v>
      </c>
      <c r="C25" s="197">
        <v>201718</v>
      </c>
      <c r="D25" s="197">
        <v>7</v>
      </c>
      <c r="E25" s="197">
        <f>IF(Home!$S$16=0,"",Home!$S$16)</f>
        <v>522</v>
      </c>
      <c r="F25" s="197">
        <v>14</v>
      </c>
      <c r="G25" s="197" t="str">
        <f>IF('Table 2'!C26="","",'Table 2'!C26)</f>
        <v/>
      </c>
      <c r="H25" s="197" t="str">
        <f>IF('Table 2'!C26="","",IF('Table 2'!D26="","X",'Table 2'!D26))</f>
        <v/>
      </c>
      <c r="I25" s="197" t="str">
        <f>IF('Table 2'!C26="","",IF('Table 2'!E26="","X",'Table 2'!E26))</f>
        <v/>
      </c>
      <c r="J25" s="197" t="str">
        <f>IF('Table 2'!C26="","",IF('Table 2'!F26="","X",'Table 2'!F26))</f>
        <v/>
      </c>
      <c r="K25" s="224" t="str">
        <f>IF('Table 2'!G26="","",'Table 2'!G26)</f>
        <v/>
      </c>
    </row>
    <row r="26" spans="1:11" x14ac:dyDescent="0.2">
      <c r="A26" s="197" t="s">
        <v>274</v>
      </c>
      <c r="B26" s="197">
        <v>2</v>
      </c>
      <c r="C26" s="197">
        <v>201718</v>
      </c>
      <c r="D26" s="197">
        <v>7</v>
      </c>
      <c r="E26" s="197">
        <f>IF(Home!$S$16=0,"",Home!$S$16)</f>
        <v>522</v>
      </c>
      <c r="F26" s="197">
        <v>15</v>
      </c>
      <c r="G26" s="197" t="str">
        <f>IF('Table 2'!C27="","",'Table 2'!C27)</f>
        <v/>
      </c>
      <c r="H26" s="197" t="str">
        <f>IF('Table 2'!C27="","",IF('Table 2'!D27="","X",'Table 2'!D27))</f>
        <v/>
      </c>
      <c r="I26" s="197" t="str">
        <f>IF('Table 2'!C27="","",IF('Table 2'!E27="","X",'Table 2'!E27))</f>
        <v/>
      </c>
      <c r="J26" s="197" t="str">
        <f>IF('Table 2'!C27="","",IF('Table 2'!F27="","X",'Table 2'!F27))</f>
        <v/>
      </c>
      <c r="K26" s="224" t="str">
        <f>IF('Table 2'!G27="","",'Table 2'!G27)</f>
        <v/>
      </c>
    </row>
    <row r="27" spans="1:11" x14ac:dyDescent="0.2">
      <c r="A27" s="197" t="s">
        <v>274</v>
      </c>
      <c r="B27" s="197">
        <v>2</v>
      </c>
      <c r="C27" s="197">
        <v>201718</v>
      </c>
      <c r="D27" s="197">
        <v>7</v>
      </c>
      <c r="E27" s="197">
        <f>IF(Home!$S$16=0,"",Home!$S$16)</f>
        <v>522</v>
      </c>
      <c r="F27" s="197">
        <v>16</v>
      </c>
      <c r="G27" s="197" t="str">
        <f>IF('Table 2'!C28="","",'Table 2'!C28)</f>
        <v/>
      </c>
      <c r="H27" s="197" t="str">
        <f>IF('Table 2'!C28="","",IF('Table 2'!D28="","X",'Table 2'!D28))</f>
        <v/>
      </c>
      <c r="I27" s="197" t="str">
        <f>IF('Table 2'!C28="","",IF('Table 2'!E28="","X",'Table 2'!E28))</f>
        <v/>
      </c>
      <c r="J27" s="197" t="str">
        <f>IF('Table 2'!C28="","",IF('Table 2'!F28="","X",'Table 2'!F28))</f>
        <v/>
      </c>
      <c r="K27" s="224" t="str">
        <f>IF('Table 2'!G28="","",'Table 2'!G28)</f>
        <v/>
      </c>
    </row>
    <row r="28" spans="1:11" x14ac:dyDescent="0.2">
      <c r="A28" s="197" t="s">
        <v>274</v>
      </c>
      <c r="B28" s="197">
        <v>2</v>
      </c>
      <c r="C28" s="197">
        <v>201718</v>
      </c>
      <c r="D28" s="197">
        <v>7</v>
      </c>
      <c r="E28" s="197">
        <f>IF(Home!$S$16=0,"",Home!$S$16)</f>
        <v>522</v>
      </c>
      <c r="F28" s="197">
        <v>17</v>
      </c>
      <c r="G28" s="197" t="str">
        <f>IF('Table 2'!C29="","",'Table 2'!C29)</f>
        <v/>
      </c>
      <c r="H28" s="197" t="str">
        <f>IF('Table 2'!C29="","",IF('Table 2'!D29="","X",'Table 2'!D29))</f>
        <v/>
      </c>
      <c r="I28" s="197" t="str">
        <f>IF('Table 2'!C29="","",IF('Table 2'!E29="","X",'Table 2'!E29))</f>
        <v/>
      </c>
      <c r="J28" s="197" t="str">
        <f>IF('Table 2'!C29="","",IF('Table 2'!F29="","X",'Table 2'!F29))</f>
        <v/>
      </c>
      <c r="K28" s="224" t="str">
        <f>IF('Table 2'!G29="","",'Table 2'!G29)</f>
        <v/>
      </c>
    </row>
    <row r="29" spans="1:11" x14ac:dyDescent="0.2">
      <c r="A29" s="197" t="s">
        <v>274</v>
      </c>
      <c r="B29" s="197">
        <v>2</v>
      </c>
      <c r="C29" s="197">
        <v>201718</v>
      </c>
      <c r="D29" s="197">
        <v>7</v>
      </c>
      <c r="E29" s="197">
        <f>IF(Home!$S$16=0,"",Home!$S$16)</f>
        <v>522</v>
      </c>
      <c r="F29" s="197">
        <v>18</v>
      </c>
      <c r="G29" s="197" t="str">
        <f>IF('Table 2'!C30="","",'Table 2'!C30)</f>
        <v/>
      </c>
      <c r="H29" s="197" t="str">
        <f>IF('Table 2'!C30="","",IF('Table 2'!D30="","X",'Table 2'!D30))</f>
        <v/>
      </c>
      <c r="I29" s="197" t="str">
        <f>IF('Table 2'!C30="","",IF('Table 2'!E30="","X",'Table 2'!E30))</f>
        <v/>
      </c>
      <c r="J29" s="197" t="str">
        <f>IF('Table 2'!C30="","",IF('Table 2'!F30="","X",'Table 2'!F30))</f>
        <v/>
      </c>
      <c r="K29" s="224" t="str">
        <f>IF('Table 2'!G30="","",'Table 2'!G30)</f>
        <v/>
      </c>
    </row>
    <row r="30" spans="1:11" x14ac:dyDescent="0.2">
      <c r="A30" s="197" t="s">
        <v>274</v>
      </c>
      <c r="B30" s="197">
        <v>2</v>
      </c>
      <c r="C30" s="197">
        <v>201718</v>
      </c>
      <c r="D30" s="197">
        <v>7</v>
      </c>
      <c r="E30" s="197">
        <f>IF(Home!$S$16=0,"",Home!$S$16)</f>
        <v>522</v>
      </c>
      <c r="F30" s="197">
        <v>19</v>
      </c>
      <c r="G30" s="197" t="str">
        <f>IF('Table 2'!C31="","",'Table 2'!C31)</f>
        <v/>
      </c>
      <c r="H30" s="197" t="str">
        <f>IF('Table 2'!C31="","",IF('Table 2'!D31="","X",'Table 2'!D31))</f>
        <v/>
      </c>
      <c r="I30" s="197" t="str">
        <f>IF('Table 2'!C31="","",IF('Table 2'!E31="","X",'Table 2'!E31))</f>
        <v/>
      </c>
      <c r="J30" s="197" t="str">
        <f>IF('Table 2'!C31="","",IF('Table 2'!F31="","X",'Table 2'!F31))</f>
        <v/>
      </c>
      <c r="K30" s="224" t="str">
        <f>IF('Table 2'!G31="","",'Table 2'!G31)</f>
        <v/>
      </c>
    </row>
    <row r="31" spans="1:11" x14ac:dyDescent="0.2">
      <c r="A31" s="197" t="s">
        <v>274</v>
      </c>
      <c r="B31" s="197">
        <v>2</v>
      </c>
      <c r="C31" s="197">
        <v>201718</v>
      </c>
      <c r="D31" s="197">
        <v>7</v>
      </c>
      <c r="E31" s="197">
        <f>IF(Home!$S$16=0,"",Home!$S$16)</f>
        <v>522</v>
      </c>
      <c r="F31" s="197">
        <v>20</v>
      </c>
      <c r="G31" s="197" t="str">
        <f>IF('Table 2'!C32="","",'Table 2'!C32)</f>
        <v/>
      </c>
      <c r="H31" s="197" t="str">
        <f>IF('Table 2'!C32="","",IF('Table 2'!D32="","X",'Table 2'!D32))</f>
        <v/>
      </c>
      <c r="I31" s="197" t="str">
        <f>IF('Table 2'!C32="","",IF('Table 2'!E32="","X",'Table 2'!E32))</f>
        <v/>
      </c>
      <c r="J31" s="197" t="str">
        <f>IF('Table 2'!C32="","",IF('Table 2'!F32="","X",'Table 2'!F32))</f>
        <v/>
      </c>
      <c r="K31" s="224" t="str">
        <f>IF('Table 2'!G32="","",'Table 2'!G32)</f>
        <v/>
      </c>
    </row>
    <row r="32" spans="1:11" x14ac:dyDescent="0.2">
      <c r="A32" s="197" t="s">
        <v>274</v>
      </c>
      <c r="B32" s="197">
        <v>2</v>
      </c>
      <c r="C32" s="197">
        <v>201718</v>
      </c>
      <c r="D32" s="197">
        <v>7</v>
      </c>
      <c r="E32" s="197">
        <f>IF(Home!$S$16=0,"",Home!$S$16)</f>
        <v>522</v>
      </c>
      <c r="F32" s="197">
        <v>21</v>
      </c>
      <c r="G32" s="197" t="str">
        <f>IF('Table 2'!C33="","",'Table 2'!C33)</f>
        <v/>
      </c>
      <c r="H32" s="197" t="str">
        <f>IF('Table 2'!C33="","",IF('Table 2'!D33="","X",'Table 2'!D33))</f>
        <v/>
      </c>
      <c r="I32" s="197" t="str">
        <f>IF('Table 2'!C33="","",IF('Table 2'!E33="","X",'Table 2'!E33))</f>
        <v/>
      </c>
      <c r="J32" s="197" t="str">
        <f>IF('Table 2'!C33="","",IF('Table 2'!F33="","X",'Table 2'!F33))</f>
        <v/>
      </c>
      <c r="K32" s="224" t="str">
        <f>IF('Table 2'!G33="","",'Table 2'!G33)</f>
        <v/>
      </c>
    </row>
    <row r="33" spans="1:19" x14ac:dyDescent="0.2">
      <c r="A33" s="197" t="s">
        <v>274</v>
      </c>
      <c r="B33" s="197">
        <v>2</v>
      </c>
      <c r="C33" s="197">
        <v>201718</v>
      </c>
      <c r="D33" s="197">
        <v>7</v>
      </c>
      <c r="E33" s="197">
        <f>IF(Home!$S$16=0,"",Home!$S$16)</f>
        <v>522</v>
      </c>
      <c r="F33" s="197">
        <v>22</v>
      </c>
      <c r="G33" s="197" t="str">
        <f>IF('Table 2'!C34="","",'Table 2'!C34)</f>
        <v/>
      </c>
      <c r="H33" s="197" t="str">
        <f>IF('Table 2'!C34="","",IF('Table 2'!D34="","X",'Table 2'!D34))</f>
        <v/>
      </c>
      <c r="I33" s="197" t="str">
        <f>IF('Table 2'!C34="","",IF('Table 2'!E34="","X",'Table 2'!E34))</f>
        <v/>
      </c>
      <c r="J33" s="197" t="str">
        <f>IF('Table 2'!C34="","",IF('Table 2'!F34="","X",'Table 2'!F34))</f>
        <v/>
      </c>
      <c r="K33" s="224" t="str">
        <f>IF('Table 2'!G34="","",'Table 2'!G34)</f>
        <v/>
      </c>
    </row>
    <row r="34" spans="1:19" x14ac:dyDescent="0.2">
      <c r="A34" s="197" t="s">
        <v>274</v>
      </c>
      <c r="B34" s="197">
        <v>2</v>
      </c>
      <c r="C34" s="197">
        <v>201718</v>
      </c>
      <c r="D34" s="197">
        <v>7</v>
      </c>
      <c r="E34" s="197">
        <f>IF(Home!$S$16=0,"",Home!$S$16)</f>
        <v>522</v>
      </c>
      <c r="F34" s="197">
        <v>23</v>
      </c>
      <c r="G34" s="197" t="str">
        <f>IF('Table 2'!C35="","",'Table 2'!C35)</f>
        <v/>
      </c>
      <c r="H34" s="197" t="str">
        <f>IF('Table 2'!C35="","",IF('Table 2'!D35="","X",'Table 2'!D35))</f>
        <v/>
      </c>
      <c r="I34" s="197" t="str">
        <f>IF('Table 2'!C35="","",IF('Table 2'!E35="","X",'Table 2'!E35))</f>
        <v/>
      </c>
      <c r="J34" s="197" t="str">
        <f>IF('Table 2'!C35="","",IF('Table 2'!F35="","X",'Table 2'!F35))</f>
        <v/>
      </c>
      <c r="K34" s="224" t="str">
        <f>IF('Table 2'!G35="","",'Table 2'!G35)</f>
        <v/>
      </c>
    </row>
    <row r="35" spans="1:19" x14ac:dyDescent="0.2">
      <c r="A35" s="197" t="s">
        <v>274</v>
      </c>
      <c r="B35" s="197">
        <v>3</v>
      </c>
      <c r="C35" s="197">
        <v>201718</v>
      </c>
      <c r="D35" s="197">
        <v>7</v>
      </c>
      <c r="E35" s="197">
        <f>IF(Home!$S$16=0,"",Home!$S$16)</f>
        <v>522</v>
      </c>
      <c r="F35" s="197">
        <v>1</v>
      </c>
      <c r="G35" s="197" t="str">
        <f>IF('Table 3'!C13="","",'Table 3'!C13)</f>
        <v/>
      </c>
      <c r="H35" s="197" t="str">
        <f>IF('Table 3'!C13="","",IF('Table 3'!D13="","X",'Table 3'!D13))</f>
        <v/>
      </c>
      <c r="I35" s="197" t="str">
        <f>IF('Table 3'!C13="","",IF('Table 3'!E13="","X",'Table 3'!E13))</f>
        <v/>
      </c>
      <c r="J35" s="197" t="str">
        <f>IF('Table 3'!C13="","",IF('Table 3'!F13="","X",'Table 3'!F13))</f>
        <v/>
      </c>
      <c r="K35" s="225" t="str">
        <f>IF('Table 3'!I13="","",'Table 3'!I13)</f>
        <v/>
      </c>
      <c r="R35" s="197" t="str">
        <f>IF('Table 3'!G13="","",'Table 3'!G13)</f>
        <v/>
      </c>
      <c r="S35" s="197" t="str">
        <f>IF('Table 3'!H13="","",'Table 3'!H13)</f>
        <v/>
      </c>
    </row>
    <row r="36" spans="1:19" x14ac:dyDescent="0.2">
      <c r="A36" s="197" t="s">
        <v>274</v>
      </c>
      <c r="B36" s="197">
        <v>3</v>
      </c>
      <c r="C36" s="197">
        <v>201718</v>
      </c>
      <c r="D36" s="197">
        <v>7</v>
      </c>
      <c r="E36" s="197">
        <f>IF(Home!$S$16=0,"",Home!$S$16)</f>
        <v>522</v>
      </c>
      <c r="F36" s="197">
        <v>2</v>
      </c>
      <c r="G36" s="197" t="str">
        <f>IF('Table 3'!C14="","",'Table 3'!C14)</f>
        <v/>
      </c>
      <c r="H36" s="197" t="str">
        <f>IF('Table 3'!C14="","",IF('Table 3'!D14="","X",'Table 3'!D14))</f>
        <v/>
      </c>
      <c r="I36" s="197" t="str">
        <f>IF('Table 3'!C14="","",IF('Table 3'!E14="","X",'Table 3'!E14))</f>
        <v/>
      </c>
      <c r="J36" s="197" t="str">
        <f>IF('Table 3'!C14="","",IF('Table 3'!F14="","X",'Table 3'!F14))</f>
        <v/>
      </c>
      <c r="K36" s="225" t="str">
        <f>IF('Table 3'!I14="","",'Table 3'!I14)</f>
        <v/>
      </c>
      <c r="R36" s="197" t="str">
        <f>IF('Table 3'!G14="","",'Table 3'!G14)</f>
        <v/>
      </c>
      <c r="S36" s="197" t="str">
        <f>IF('Table 3'!H14="","",'Table 3'!H14)</f>
        <v/>
      </c>
    </row>
    <row r="37" spans="1:19" x14ac:dyDescent="0.2">
      <c r="A37" s="197" t="s">
        <v>274</v>
      </c>
      <c r="B37" s="197">
        <v>3</v>
      </c>
      <c r="C37" s="197">
        <v>201718</v>
      </c>
      <c r="D37" s="197">
        <v>7</v>
      </c>
      <c r="E37" s="197">
        <f>IF(Home!$S$16=0,"",Home!$S$16)</f>
        <v>522</v>
      </c>
      <c r="F37" s="197">
        <v>3</v>
      </c>
      <c r="G37" s="197" t="str">
        <f>IF('Table 3'!C15="","",'Table 3'!C15)</f>
        <v/>
      </c>
      <c r="H37" s="197" t="str">
        <f>IF('Table 3'!C15="","",IF('Table 3'!D15="","X",'Table 3'!D15))</f>
        <v/>
      </c>
      <c r="I37" s="197" t="str">
        <f>IF('Table 3'!C15="","",IF('Table 3'!E15="","X",'Table 3'!E15))</f>
        <v/>
      </c>
      <c r="J37" s="197" t="str">
        <f>IF('Table 3'!C15="","",IF('Table 3'!F15="","X",'Table 3'!F15))</f>
        <v/>
      </c>
      <c r="K37" s="225" t="str">
        <f>IF('Table 3'!I15="","",'Table 3'!I15)</f>
        <v/>
      </c>
      <c r="R37" s="197" t="str">
        <f>IF('Table 3'!G15="","",'Table 3'!G15)</f>
        <v/>
      </c>
      <c r="S37" s="197" t="str">
        <f>IF('Table 3'!H15="","",'Table 3'!H15)</f>
        <v/>
      </c>
    </row>
    <row r="38" spans="1:19" x14ac:dyDescent="0.2">
      <c r="A38" s="197" t="s">
        <v>274</v>
      </c>
      <c r="B38" s="197">
        <v>3</v>
      </c>
      <c r="C38" s="197">
        <v>201718</v>
      </c>
      <c r="D38" s="197">
        <v>7</v>
      </c>
      <c r="E38" s="197">
        <f>IF(Home!$S$16=0,"",Home!$S$16)</f>
        <v>522</v>
      </c>
      <c r="F38" s="197">
        <v>4</v>
      </c>
      <c r="G38" s="197" t="str">
        <f>IF('Table 3'!C16="","",'Table 3'!C16)</f>
        <v/>
      </c>
      <c r="H38" s="197" t="str">
        <f>IF('Table 3'!C16="","",IF('Table 3'!D16="","X",'Table 3'!D16))</f>
        <v/>
      </c>
      <c r="I38" s="197" t="str">
        <f>IF('Table 3'!C16="","",IF('Table 3'!E16="","X",'Table 3'!E16))</f>
        <v/>
      </c>
      <c r="J38" s="197" t="str">
        <f>IF('Table 3'!C16="","",IF('Table 3'!F16="","X",'Table 3'!F16))</f>
        <v/>
      </c>
      <c r="K38" s="225" t="str">
        <f>IF('Table 3'!I16="","",'Table 3'!I16)</f>
        <v/>
      </c>
      <c r="R38" s="197" t="str">
        <f>IF('Table 3'!G16="","",'Table 3'!G16)</f>
        <v/>
      </c>
      <c r="S38" s="197" t="str">
        <f>IF('Table 3'!H16="","",'Table 3'!H16)</f>
        <v/>
      </c>
    </row>
    <row r="39" spans="1:19" x14ac:dyDescent="0.2">
      <c r="A39" s="197" t="s">
        <v>274</v>
      </c>
      <c r="B39" s="197">
        <v>3</v>
      </c>
      <c r="C39" s="197">
        <v>201718</v>
      </c>
      <c r="D39" s="197">
        <v>7</v>
      </c>
      <c r="E39" s="197">
        <f>IF(Home!$S$16=0,"",Home!$S$16)</f>
        <v>522</v>
      </c>
      <c r="F39" s="197">
        <v>5</v>
      </c>
      <c r="G39" s="197" t="str">
        <f>IF('Table 3'!C17="","",'Table 3'!C17)</f>
        <v/>
      </c>
      <c r="H39" s="197" t="str">
        <f>IF('Table 3'!C17="","",IF('Table 3'!D17="","X",'Table 3'!D17))</f>
        <v/>
      </c>
      <c r="I39" s="197" t="str">
        <f>IF('Table 3'!C17="","",IF('Table 3'!E17="","X",'Table 3'!E17))</f>
        <v/>
      </c>
      <c r="J39" s="197" t="str">
        <f>IF('Table 3'!C17="","",IF('Table 3'!F17="","X",'Table 3'!F17))</f>
        <v/>
      </c>
      <c r="K39" s="225" t="str">
        <f>IF('Table 3'!I17="","",'Table 3'!I17)</f>
        <v/>
      </c>
      <c r="R39" s="197" t="str">
        <f>IF('Table 3'!G17="","",'Table 3'!G17)</f>
        <v/>
      </c>
      <c r="S39" s="197" t="str">
        <f>IF('Table 3'!H17="","",'Table 3'!H17)</f>
        <v/>
      </c>
    </row>
    <row r="40" spans="1:19" x14ac:dyDescent="0.2">
      <c r="A40" s="197" t="s">
        <v>274</v>
      </c>
      <c r="B40" s="197">
        <v>3</v>
      </c>
      <c r="C40" s="197">
        <v>201718</v>
      </c>
      <c r="D40" s="197">
        <v>7</v>
      </c>
      <c r="E40" s="197">
        <f>IF(Home!$S$16=0,"",Home!$S$16)</f>
        <v>522</v>
      </c>
      <c r="F40" s="197">
        <v>6</v>
      </c>
      <c r="G40" s="197" t="str">
        <f>IF('Table 3'!C18="","",'Table 3'!C18)</f>
        <v/>
      </c>
      <c r="H40" s="197" t="str">
        <f>IF('Table 3'!C18="","",IF('Table 3'!D18="","X",'Table 3'!D18))</f>
        <v/>
      </c>
      <c r="I40" s="197" t="str">
        <f>IF('Table 3'!C18="","",IF('Table 3'!E18="","X",'Table 3'!E18))</f>
        <v/>
      </c>
      <c r="J40" s="197" t="str">
        <f>IF('Table 3'!C18="","",IF('Table 3'!F18="","X",'Table 3'!F18))</f>
        <v/>
      </c>
      <c r="K40" s="225" t="str">
        <f>IF('Table 3'!I18="","",'Table 3'!I18)</f>
        <v/>
      </c>
      <c r="R40" s="197" t="str">
        <f>IF('Table 3'!G18="","",'Table 3'!G18)</f>
        <v/>
      </c>
      <c r="S40" s="197" t="str">
        <f>IF('Table 3'!H18="","",'Table 3'!H18)</f>
        <v/>
      </c>
    </row>
    <row r="41" spans="1:19" x14ac:dyDescent="0.2">
      <c r="A41" s="197" t="s">
        <v>274</v>
      </c>
      <c r="B41" s="197">
        <v>3</v>
      </c>
      <c r="C41" s="197">
        <v>201718</v>
      </c>
      <c r="D41" s="197">
        <v>7</v>
      </c>
      <c r="E41" s="197">
        <f>IF(Home!$S$16=0,"",Home!$S$16)</f>
        <v>522</v>
      </c>
      <c r="F41" s="197">
        <v>7</v>
      </c>
      <c r="G41" s="197" t="str">
        <f>IF('Table 3'!C19="","",'Table 3'!C19)</f>
        <v/>
      </c>
      <c r="H41" s="197" t="str">
        <f>IF('Table 3'!C19="","",IF('Table 3'!D19="","X",'Table 3'!D19))</f>
        <v/>
      </c>
      <c r="I41" s="197" t="str">
        <f>IF('Table 3'!C19="","",IF('Table 3'!E19="","X",'Table 3'!E19))</f>
        <v/>
      </c>
      <c r="J41" s="197" t="str">
        <f>IF('Table 3'!C19="","",IF('Table 3'!F19="","X",'Table 3'!F19))</f>
        <v/>
      </c>
      <c r="K41" s="225" t="str">
        <f>IF('Table 3'!I19="","",'Table 3'!I19)</f>
        <v/>
      </c>
      <c r="R41" s="197" t="str">
        <f>IF('Table 3'!G19="","",'Table 3'!G19)</f>
        <v/>
      </c>
      <c r="S41" s="197" t="str">
        <f>IF('Table 3'!H19="","",'Table 3'!H19)</f>
        <v/>
      </c>
    </row>
    <row r="42" spans="1:19" x14ac:dyDescent="0.2">
      <c r="A42" s="197" t="s">
        <v>274</v>
      </c>
      <c r="B42" s="197">
        <v>3</v>
      </c>
      <c r="C42" s="197">
        <v>201718</v>
      </c>
      <c r="D42" s="197">
        <v>7</v>
      </c>
      <c r="E42" s="197">
        <f>IF(Home!$S$16=0,"",Home!$S$16)</f>
        <v>522</v>
      </c>
      <c r="F42" s="197">
        <v>8</v>
      </c>
      <c r="G42" s="197" t="str">
        <f>IF('Table 3'!C20="","",'Table 3'!C20)</f>
        <v/>
      </c>
      <c r="H42" s="197" t="str">
        <f>IF('Table 3'!C20="","",IF('Table 3'!D20="","X",'Table 3'!D20))</f>
        <v/>
      </c>
      <c r="I42" s="197" t="str">
        <f>IF('Table 3'!C20="","",IF('Table 3'!E20="","X",'Table 3'!E20))</f>
        <v/>
      </c>
      <c r="J42" s="197" t="str">
        <f>IF('Table 3'!C20="","",IF('Table 3'!F20="","X",'Table 3'!F20))</f>
        <v/>
      </c>
      <c r="K42" s="225" t="str">
        <f>IF('Table 3'!I20="","",'Table 3'!I20)</f>
        <v/>
      </c>
      <c r="R42" s="197" t="str">
        <f>IF('Table 3'!G20="","",'Table 3'!G20)</f>
        <v/>
      </c>
      <c r="S42" s="197" t="str">
        <f>IF('Table 3'!H20="","",'Table 3'!H20)</f>
        <v/>
      </c>
    </row>
    <row r="43" spans="1:19" x14ac:dyDescent="0.2">
      <c r="A43" s="197" t="s">
        <v>274</v>
      </c>
      <c r="B43" s="197">
        <v>3</v>
      </c>
      <c r="C43" s="197">
        <v>201718</v>
      </c>
      <c r="D43" s="197">
        <v>7</v>
      </c>
      <c r="E43" s="197">
        <f>IF(Home!$S$16=0,"",Home!$S$16)</f>
        <v>522</v>
      </c>
      <c r="F43" s="197">
        <v>9</v>
      </c>
      <c r="G43" s="197" t="str">
        <f>IF('Table 3'!C21="","",'Table 3'!C21)</f>
        <v/>
      </c>
      <c r="H43" s="197" t="str">
        <f>IF('Table 3'!C21="","",IF('Table 3'!D21="","X",'Table 3'!D21))</f>
        <v/>
      </c>
      <c r="I43" s="197" t="str">
        <f>IF('Table 3'!C21="","",IF('Table 3'!E21="","X",'Table 3'!E21))</f>
        <v/>
      </c>
      <c r="J43" s="197" t="str">
        <f>IF('Table 3'!C21="","",IF('Table 3'!F21="","X",'Table 3'!F21))</f>
        <v/>
      </c>
      <c r="K43" s="225" t="str">
        <f>IF('Table 3'!I21="","",'Table 3'!I21)</f>
        <v/>
      </c>
      <c r="R43" s="197" t="str">
        <f>IF('Table 3'!G21="","",'Table 3'!G21)</f>
        <v/>
      </c>
      <c r="S43" s="197" t="str">
        <f>IF('Table 3'!H21="","",'Table 3'!H21)</f>
        <v/>
      </c>
    </row>
    <row r="44" spans="1:19" x14ac:dyDescent="0.2">
      <c r="A44" s="197" t="s">
        <v>274</v>
      </c>
      <c r="B44" s="197">
        <v>3</v>
      </c>
      <c r="C44" s="197">
        <v>201718</v>
      </c>
      <c r="D44" s="197">
        <v>7</v>
      </c>
      <c r="E44" s="197">
        <f>IF(Home!$S$16=0,"",Home!$S$16)</f>
        <v>522</v>
      </c>
      <c r="F44" s="197">
        <v>10</v>
      </c>
      <c r="G44" s="197" t="str">
        <f>IF('Table 3'!C22="","",'Table 3'!C22)</f>
        <v/>
      </c>
      <c r="H44" s="197" t="str">
        <f>IF('Table 3'!C22="","",IF('Table 3'!D22="","X",'Table 3'!D22))</f>
        <v/>
      </c>
      <c r="I44" s="197" t="str">
        <f>IF('Table 3'!C22="","",IF('Table 3'!E22="","X",'Table 3'!E22))</f>
        <v/>
      </c>
      <c r="J44" s="197" t="str">
        <f>IF('Table 3'!C22="","",IF('Table 3'!F22="","X",'Table 3'!F22))</f>
        <v/>
      </c>
      <c r="K44" s="225" t="str">
        <f>IF('Table 3'!I22="","",'Table 3'!I22)</f>
        <v/>
      </c>
      <c r="R44" s="197" t="str">
        <f>IF('Table 3'!G22="","",'Table 3'!G22)</f>
        <v/>
      </c>
      <c r="S44" s="197" t="str">
        <f>IF('Table 3'!H22="","",'Table 3'!H22)</f>
        <v/>
      </c>
    </row>
    <row r="45" spans="1:19" x14ac:dyDescent="0.2">
      <c r="K45" s="226"/>
    </row>
    <row r="46" spans="1:19" x14ac:dyDescent="0.2">
      <c r="K46" s="226"/>
    </row>
    <row r="47" spans="1:19" x14ac:dyDescent="0.2">
      <c r="K47" s="226"/>
    </row>
    <row r="48" spans="1:19" x14ac:dyDescent="0.2">
      <c r="K48" s="226"/>
    </row>
    <row r="49" spans="11:11" x14ac:dyDescent="0.2">
      <c r="K49" s="226"/>
    </row>
    <row r="50" spans="11:11" x14ac:dyDescent="0.2">
      <c r="K50" s="226"/>
    </row>
    <row r="51" spans="11:11" x14ac:dyDescent="0.2">
      <c r="K51" s="225"/>
    </row>
    <row r="52" spans="11:11" x14ac:dyDescent="0.2">
      <c r="K52" s="225"/>
    </row>
    <row r="53" spans="11:11" x14ac:dyDescent="0.2">
      <c r="K53" s="225"/>
    </row>
    <row r="54" spans="11:11" x14ac:dyDescent="0.2">
      <c r="K54" s="225"/>
    </row>
    <row r="55" spans="11:11" x14ac:dyDescent="0.2">
      <c r="K55" s="225"/>
    </row>
    <row r="56" spans="11:11" x14ac:dyDescent="0.2">
      <c r="K56" s="225"/>
    </row>
    <row r="57" spans="11:11" x14ac:dyDescent="0.2">
      <c r="K57" s="225"/>
    </row>
    <row r="58" spans="11:11" x14ac:dyDescent="0.2">
      <c r="K58" s="225"/>
    </row>
    <row r="59" spans="11:11" x14ac:dyDescent="0.2">
      <c r="K59" s="225"/>
    </row>
    <row r="60" spans="11:11" x14ac:dyDescent="0.2">
      <c r="K60" s="225"/>
    </row>
    <row r="61" spans="11:11" x14ac:dyDescent="0.2">
      <c r="K61" s="226"/>
    </row>
    <row r="62" spans="11:11" x14ac:dyDescent="0.2">
      <c r="K62" s="226"/>
    </row>
    <row r="63" spans="11:11" x14ac:dyDescent="0.2">
      <c r="K63" s="226"/>
    </row>
    <row r="64" spans="11:11" x14ac:dyDescent="0.2">
      <c r="K64" s="226"/>
    </row>
    <row r="65" spans="11:11" x14ac:dyDescent="0.2">
      <c r="K65" s="226"/>
    </row>
    <row r="66" spans="11:11" x14ac:dyDescent="0.2">
      <c r="K66" s="226"/>
    </row>
    <row r="67" spans="11:11" x14ac:dyDescent="0.2">
      <c r="K67" s="226"/>
    </row>
    <row r="68" spans="11:11" x14ac:dyDescent="0.2">
      <c r="K68" s="226"/>
    </row>
    <row r="69" spans="11:11" x14ac:dyDescent="0.2">
      <c r="K69" s="226"/>
    </row>
    <row r="70" spans="11:11" x14ac:dyDescent="0.2">
      <c r="K70" s="226"/>
    </row>
    <row r="71" spans="11:11" x14ac:dyDescent="0.2">
      <c r="K71" s="226"/>
    </row>
    <row r="72" spans="11:11" x14ac:dyDescent="0.2">
      <c r="K72" s="226"/>
    </row>
    <row r="73" spans="11:11" x14ac:dyDescent="0.2">
      <c r="K73" s="226"/>
    </row>
    <row r="74" spans="11:11" x14ac:dyDescent="0.2">
      <c r="K74" s="225"/>
    </row>
    <row r="75" spans="11:11" x14ac:dyDescent="0.2">
      <c r="K75" s="225"/>
    </row>
    <row r="76" spans="11:11" x14ac:dyDescent="0.2">
      <c r="K76" s="225"/>
    </row>
    <row r="77" spans="11:11" x14ac:dyDescent="0.2">
      <c r="K77" s="225"/>
    </row>
    <row r="78" spans="11:11" x14ac:dyDescent="0.2">
      <c r="K78" s="225"/>
    </row>
    <row r="79" spans="11:11" x14ac:dyDescent="0.2">
      <c r="K79" s="225"/>
    </row>
    <row r="80" spans="11:11" x14ac:dyDescent="0.2">
      <c r="K80" s="225"/>
    </row>
    <row r="81" spans="11:11" x14ac:dyDescent="0.2">
      <c r="K81" s="225"/>
    </row>
    <row r="82" spans="11:11" x14ac:dyDescent="0.2">
      <c r="K82" s="225"/>
    </row>
    <row r="83" spans="11:11" x14ac:dyDescent="0.2">
      <c r="K83" s="225"/>
    </row>
    <row r="84" spans="11:11" x14ac:dyDescent="0.2">
      <c r="K84" s="226"/>
    </row>
    <row r="85" spans="11:11" x14ac:dyDescent="0.2">
      <c r="K85" s="226"/>
    </row>
    <row r="86" spans="11:11" x14ac:dyDescent="0.2">
      <c r="K86" s="226"/>
    </row>
    <row r="87" spans="11:11" x14ac:dyDescent="0.2">
      <c r="K87" s="226"/>
    </row>
    <row r="88" spans="11:11" x14ac:dyDescent="0.2">
      <c r="K88" s="226"/>
    </row>
    <row r="89" spans="11:11" x14ac:dyDescent="0.2">
      <c r="K89" s="226"/>
    </row>
    <row r="90" spans="11:11" x14ac:dyDescent="0.2">
      <c r="K90" s="226"/>
    </row>
    <row r="91" spans="11:11" x14ac:dyDescent="0.2">
      <c r="K91" s="226"/>
    </row>
    <row r="92" spans="11:11" x14ac:dyDescent="0.2">
      <c r="K92" s="226"/>
    </row>
    <row r="93" spans="11:11" x14ac:dyDescent="0.2">
      <c r="K93" s="226"/>
    </row>
    <row r="94" spans="11:11" x14ac:dyDescent="0.2">
      <c r="K94" s="226"/>
    </row>
    <row r="95" spans="11:11" x14ac:dyDescent="0.2">
      <c r="K95" s="226"/>
    </row>
    <row r="96" spans="11:11" x14ac:dyDescent="0.2">
      <c r="K96" s="226"/>
    </row>
    <row r="97" spans="2:14" x14ac:dyDescent="0.2">
      <c r="K97" s="226"/>
    </row>
    <row r="98" spans="2:14" x14ac:dyDescent="0.2">
      <c r="K98" s="226"/>
    </row>
    <row r="99" spans="2:14" x14ac:dyDescent="0.2">
      <c r="K99" s="226"/>
    </row>
    <row r="100" spans="2:14" x14ac:dyDescent="0.2">
      <c r="K100" s="226"/>
    </row>
    <row r="101" spans="2:14" x14ac:dyDescent="0.2">
      <c r="K101" s="226"/>
    </row>
    <row r="102" spans="2:14" x14ac:dyDescent="0.2">
      <c r="K102" s="225"/>
    </row>
    <row r="103" spans="2:14" x14ac:dyDescent="0.2">
      <c r="K103" s="225"/>
    </row>
    <row r="104" spans="2:14" x14ac:dyDescent="0.2">
      <c r="K104" s="225"/>
    </row>
    <row r="105" spans="2:14" x14ac:dyDescent="0.2">
      <c r="K105" s="225"/>
    </row>
    <row r="106" spans="2:14" x14ac:dyDescent="0.2">
      <c r="K106" s="225"/>
    </row>
    <row r="107" spans="2:14" x14ac:dyDescent="0.2">
      <c r="K107" s="200"/>
    </row>
    <row r="108" spans="2:14" x14ac:dyDescent="0.2">
      <c r="K108" s="200"/>
    </row>
    <row r="109" spans="2:14" x14ac:dyDescent="0.2">
      <c r="K109" s="200"/>
    </row>
    <row r="110" spans="2:14" x14ac:dyDescent="0.2">
      <c r="B110" s="201"/>
      <c r="C110" s="201"/>
      <c r="D110" s="201"/>
      <c r="E110" s="201"/>
      <c r="F110" s="201"/>
      <c r="G110" s="201"/>
      <c r="H110" s="201"/>
      <c r="I110" s="201"/>
      <c r="J110" s="201"/>
      <c r="K110" s="200"/>
      <c r="L110" s="227"/>
      <c r="N110" s="228"/>
    </row>
    <row r="111" spans="2:14" x14ac:dyDescent="0.2">
      <c r="B111" s="201"/>
      <c r="C111" s="201"/>
      <c r="D111" s="201"/>
      <c r="E111" s="201"/>
      <c r="F111" s="201"/>
      <c r="G111" s="201"/>
      <c r="H111" s="201"/>
      <c r="I111" s="201"/>
      <c r="J111" s="201"/>
      <c r="K111" s="200"/>
      <c r="L111" s="227"/>
      <c r="N111" s="228"/>
    </row>
    <row r="112" spans="2:14" x14ac:dyDescent="0.2">
      <c r="B112" s="201"/>
      <c r="C112" s="201"/>
      <c r="D112" s="201"/>
      <c r="E112" s="201"/>
      <c r="F112" s="201"/>
      <c r="G112" s="201"/>
      <c r="H112" s="201"/>
      <c r="I112" s="201"/>
      <c r="J112" s="201"/>
      <c r="K112" s="200"/>
      <c r="L112" s="227"/>
      <c r="N112" s="228"/>
    </row>
    <row r="113" spans="2:14" x14ac:dyDescent="0.2">
      <c r="B113" s="201"/>
      <c r="C113" s="201"/>
      <c r="D113" s="201"/>
      <c r="E113" s="201"/>
      <c r="F113" s="201"/>
      <c r="G113" s="201"/>
      <c r="H113" s="201"/>
      <c r="I113" s="201"/>
      <c r="J113" s="201"/>
      <c r="K113" s="200"/>
      <c r="L113" s="229"/>
      <c r="N113" s="228"/>
    </row>
    <row r="114" spans="2:14" x14ac:dyDescent="0.2">
      <c r="B114" s="201"/>
      <c r="C114" s="201"/>
      <c r="D114" s="201"/>
      <c r="E114" s="201"/>
      <c r="F114" s="201"/>
      <c r="G114" s="201"/>
      <c r="H114" s="201"/>
      <c r="I114" s="201"/>
      <c r="J114" s="201"/>
      <c r="K114" s="200"/>
      <c r="L114" s="227"/>
      <c r="N114" s="228"/>
    </row>
    <row r="115" spans="2:14" x14ac:dyDescent="0.2">
      <c r="B115" s="201"/>
      <c r="C115" s="201"/>
      <c r="D115" s="201"/>
      <c r="E115" s="201"/>
      <c r="F115" s="201"/>
      <c r="G115" s="201"/>
      <c r="H115" s="201"/>
      <c r="I115" s="201"/>
      <c r="J115" s="201"/>
      <c r="K115" s="200"/>
      <c r="L115" s="227"/>
      <c r="N115" s="228"/>
    </row>
    <row r="116" spans="2:14" x14ac:dyDescent="0.2">
      <c r="B116" s="201"/>
      <c r="C116" s="201"/>
      <c r="D116" s="201"/>
      <c r="E116" s="201"/>
      <c r="F116" s="201"/>
      <c r="G116" s="201"/>
      <c r="H116" s="201"/>
      <c r="I116" s="201"/>
      <c r="J116" s="201"/>
      <c r="K116" s="200"/>
      <c r="L116" s="227"/>
      <c r="N116" s="228"/>
    </row>
    <row r="117" spans="2:14" x14ac:dyDescent="0.2">
      <c r="B117" s="201"/>
      <c r="C117" s="201"/>
      <c r="D117" s="201"/>
      <c r="E117" s="201"/>
      <c r="F117" s="201"/>
      <c r="G117" s="201"/>
      <c r="H117" s="201"/>
      <c r="I117" s="201"/>
      <c r="J117" s="201"/>
      <c r="K117" s="200"/>
      <c r="L117" s="227"/>
      <c r="N117" s="228"/>
    </row>
    <row r="118" spans="2:14" x14ac:dyDescent="0.2">
      <c r="B118" s="201"/>
      <c r="C118" s="201"/>
      <c r="D118" s="201"/>
      <c r="E118" s="201"/>
      <c r="F118" s="201"/>
      <c r="G118" s="201"/>
      <c r="H118" s="201"/>
      <c r="I118" s="201"/>
      <c r="J118" s="201"/>
      <c r="K118" s="200"/>
      <c r="L118" s="227"/>
      <c r="N118" s="228"/>
    </row>
    <row r="119" spans="2:14" x14ac:dyDescent="0.2">
      <c r="B119" s="201"/>
      <c r="C119" s="201"/>
      <c r="D119" s="201"/>
      <c r="E119" s="201"/>
      <c r="F119" s="201"/>
      <c r="G119" s="201"/>
      <c r="H119" s="201"/>
      <c r="I119" s="201"/>
      <c r="J119" s="201"/>
      <c r="K119" s="200"/>
      <c r="L119" s="227"/>
      <c r="N119" s="228"/>
    </row>
    <row r="120" spans="2:14" x14ac:dyDescent="0.2">
      <c r="B120" s="201"/>
      <c r="C120" s="201"/>
      <c r="D120" s="201"/>
      <c r="E120" s="201"/>
      <c r="F120" s="201"/>
      <c r="G120" s="201"/>
      <c r="H120" s="201"/>
      <c r="I120" s="201"/>
      <c r="J120" s="201"/>
      <c r="K120" s="200"/>
      <c r="L120" s="227"/>
      <c r="N120" s="228"/>
    </row>
    <row r="121" spans="2:14" x14ac:dyDescent="0.2">
      <c r="B121" s="201"/>
      <c r="C121" s="201"/>
      <c r="D121" s="201"/>
      <c r="E121" s="201"/>
      <c r="F121" s="201"/>
      <c r="G121" s="201"/>
      <c r="H121" s="201"/>
      <c r="I121" s="201"/>
      <c r="J121" s="201"/>
      <c r="K121" s="200"/>
      <c r="L121" s="227"/>
      <c r="N121" s="228"/>
    </row>
    <row r="122" spans="2:14" x14ac:dyDescent="0.2">
      <c r="B122" s="201"/>
      <c r="C122" s="201"/>
      <c r="D122" s="201"/>
      <c r="E122" s="201"/>
      <c r="F122" s="201"/>
      <c r="G122" s="201"/>
      <c r="H122" s="201"/>
      <c r="I122" s="201"/>
      <c r="J122" s="201"/>
      <c r="K122" s="200"/>
      <c r="L122" s="227"/>
      <c r="N122" s="228"/>
    </row>
    <row r="123" spans="2:14" x14ac:dyDescent="0.2">
      <c r="B123" s="201"/>
      <c r="C123" s="201"/>
      <c r="D123" s="201"/>
      <c r="E123" s="201"/>
      <c r="F123" s="201"/>
      <c r="G123" s="201"/>
      <c r="H123" s="201"/>
      <c r="I123" s="201"/>
      <c r="J123" s="201"/>
      <c r="K123" s="200"/>
      <c r="L123" s="227"/>
      <c r="N123" s="228"/>
    </row>
    <row r="124" spans="2:14" x14ac:dyDescent="0.2">
      <c r="B124" s="201"/>
      <c r="C124" s="201"/>
      <c r="D124" s="201"/>
      <c r="E124" s="201"/>
      <c r="F124" s="201"/>
      <c r="G124" s="201"/>
      <c r="H124" s="201"/>
      <c r="I124" s="201"/>
      <c r="J124" s="201"/>
      <c r="K124" s="200"/>
      <c r="L124" s="227"/>
      <c r="N124" s="228"/>
    </row>
    <row r="125" spans="2:14" x14ac:dyDescent="0.2">
      <c r="B125" s="201"/>
      <c r="C125" s="201"/>
      <c r="D125" s="201"/>
      <c r="E125" s="201"/>
      <c r="F125" s="201"/>
      <c r="G125" s="201"/>
      <c r="H125" s="201"/>
      <c r="I125" s="201"/>
      <c r="J125" s="201"/>
      <c r="K125" s="200"/>
      <c r="L125" s="227"/>
      <c r="N125" s="228"/>
    </row>
    <row r="126" spans="2:14" x14ac:dyDescent="0.2">
      <c r="B126" s="201"/>
      <c r="C126" s="201"/>
      <c r="D126" s="201"/>
      <c r="E126" s="201"/>
      <c r="F126" s="201"/>
      <c r="G126" s="201"/>
      <c r="H126" s="201"/>
      <c r="I126" s="201"/>
      <c r="J126" s="201"/>
      <c r="K126" s="200"/>
      <c r="L126" s="227"/>
      <c r="N126" s="228"/>
    </row>
    <row r="127" spans="2:14" x14ac:dyDescent="0.2">
      <c r="B127" s="201"/>
      <c r="C127" s="201"/>
      <c r="D127" s="201"/>
      <c r="E127" s="201"/>
      <c r="F127" s="201"/>
      <c r="G127" s="201"/>
      <c r="H127" s="201"/>
      <c r="I127" s="201"/>
      <c r="J127" s="201"/>
      <c r="K127" s="200"/>
      <c r="L127" s="227"/>
      <c r="N127" s="228"/>
    </row>
    <row r="128" spans="2:14" x14ac:dyDescent="0.2">
      <c r="B128" s="201"/>
      <c r="C128" s="201"/>
      <c r="D128" s="201"/>
      <c r="E128" s="201"/>
      <c r="F128" s="201"/>
      <c r="G128" s="201"/>
      <c r="H128" s="201"/>
      <c r="I128" s="201"/>
      <c r="J128" s="201"/>
      <c r="K128" s="200"/>
      <c r="L128" s="227"/>
      <c r="N128" s="228"/>
    </row>
    <row r="129" spans="2:14" x14ac:dyDescent="0.2">
      <c r="B129" s="201"/>
      <c r="C129" s="201"/>
      <c r="D129" s="201"/>
      <c r="E129" s="201"/>
      <c r="F129" s="201"/>
      <c r="G129" s="201"/>
      <c r="H129" s="201"/>
      <c r="I129" s="201"/>
      <c r="J129" s="201"/>
      <c r="K129" s="200"/>
      <c r="L129" s="227"/>
      <c r="N129" s="228"/>
    </row>
    <row r="130" spans="2:14" x14ac:dyDescent="0.2">
      <c r="B130" s="201"/>
      <c r="C130" s="201"/>
      <c r="D130" s="201"/>
      <c r="E130" s="201"/>
      <c r="F130" s="201"/>
      <c r="G130" s="201"/>
      <c r="H130" s="201"/>
      <c r="I130" s="201"/>
      <c r="J130" s="201"/>
      <c r="K130" s="200"/>
      <c r="L130" s="227"/>
      <c r="N130" s="228"/>
    </row>
    <row r="131" spans="2:14" x14ac:dyDescent="0.2">
      <c r="B131" s="201"/>
      <c r="C131" s="201"/>
      <c r="D131" s="201"/>
      <c r="E131" s="201"/>
      <c r="F131" s="201"/>
      <c r="G131" s="201"/>
      <c r="H131" s="201"/>
      <c r="I131" s="201"/>
      <c r="J131" s="201"/>
      <c r="K131" s="200"/>
      <c r="L131" s="227"/>
      <c r="N131" s="228"/>
    </row>
    <row r="132" spans="2:14" x14ac:dyDescent="0.2">
      <c r="B132" s="201"/>
      <c r="C132" s="201"/>
      <c r="D132" s="201"/>
      <c r="E132" s="201"/>
      <c r="F132" s="201"/>
      <c r="G132" s="201"/>
      <c r="H132" s="201"/>
      <c r="I132" s="201"/>
      <c r="J132" s="201"/>
      <c r="K132" s="200"/>
      <c r="L132" s="227"/>
      <c r="N132" s="228"/>
    </row>
    <row r="133" spans="2:14" x14ac:dyDescent="0.2">
      <c r="B133" s="201"/>
      <c r="C133" s="201"/>
      <c r="D133" s="201"/>
      <c r="E133" s="201"/>
      <c r="F133" s="201"/>
      <c r="G133" s="201"/>
      <c r="H133" s="201"/>
      <c r="I133" s="201"/>
      <c r="J133" s="201"/>
      <c r="K133" s="200"/>
      <c r="L133" s="227"/>
      <c r="N133" s="228"/>
    </row>
    <row r="134" spans="2:14" x14ac:dyDescent="0.2">
      <c r="B134" s="201"/>
      <c r="C134" s="201"/>
      <c r="D134" s="201"/>
      <c r="E134" s="201"/>
      <c r="F134" s="201"/>
      <c r="G134" s="201"/>
      <c r="H134" s="201"/>
      <c r="I134" s="201"/>
      <c r="J134" s="201"/>
      <c r="K134" s="200"/>
      <c r="L134" s="227"/>
      <c r="N134" s="228"/>
    </row>
    <row r="135" spans="2:14" x14ac:dyDescent="0.2">
      <c r="B135" s="201"/>
      <c r="C135" s="201"/>
      <c r="D135" s="201"/>
      <c r="E135" s="201"/>
      <c r="F135" s="201"/>
      <c r="G135" s="201"/>
      <c r="H135" s="201"/>
      <c r="I135" s="201"/>
      <c r="J135" s="201"/>
      <c r="K135" s="200"/>
      <c r="L135" s="227"/>
      <c r="N135" s="228"/>
    </row>
    <row r="136" spans="2:14" x14ac:dyDescent="0.2">
      <c r="B136" s="201"/>
      <c r="C136" s="201"/>
      <c r="D136" s="201"/>
      <c r="E136" s="201"/>
      <c r="F136" s="201"/>
      <c r="G136" s="201"/>
      <c r="H136" s="201"/>
      <c r="I136" s="201"/>
      <c r="J136" s="201"/>
      <c r="K136" s="200"/>
      <c r="L136" s="227"/>
      <c r="N136" s="228"/>
    </row>
    <row r="137" spans="2:14" x14ac:dyDescent="0.2">
      <c r="B137" s="201"/>
      <c r="C137" s="201"/>
      <c r="D137" s="201"/>
      <c r="E137" s="201"/>
      <c r="F137" s="201"/>
      <c r="G137" s="201"/>
      <c r="H137" s="201"/>
      <c r="I137" s="201"/>
      <c r="J137" s="201"/>
      <c r="K137" s="200"/>
      <c r="L137" s="229"/>
      <c r="N137" s="228"/>
    </row>
    <row r="138" spans="2:14" x14ac:dyDescent="0.2">
      <c r="B138" s="201"/>
      <c r="C138" s="201"/>
      <c r="D138" s="201"/>
      <c r="E138" s="201"/>
      <c r="F138" s="201"/>
      <c r="G138" s="201"/>
      <c r="H138" s="201"/>
      <c r="I138" s="201"/>
      <c r="J138" s="201"/>
      <c r="K138" s="200"/>
      <c r="L138" s="227"/>
      <c r="N138" s="228"/>
    </row>
    <row r="139" spans="2:14" x14ac:dyDescent="0.2">
      <c r="B139" s="201"/>
      <c r="C139" s="201"/>
      <c r="D139" s="201"/>
      <c r="E139" s="201"/>
      <c r="F139" s="201"/>
      <c r="G139" s="201"/>
      <c r="H139" s="201"/>
      <c r="I139" s="201"/>
      <c r="J139" s="201"/>
      <c r="K139" s="200"/>
      <c r="L139" s="227"/>
      <c r="N139" s="228"/>
    </row>
    <row r="140" spans="2:14" x14ac:dyDescent="0.2">
      <c r="B140" s="201"/>
      <c r="C140" s="201"/>
      <c r="D140" s="201"/>
      <c r="E140" s="201"/>
      <c r="F140" s="201"/>
      <c r="G140" s="201"/>
      <c r="H140" s="201"/>
      <c r="I140" s="201"/>
      <c r="J140" s="201"/>
      <c r="K140" s="200"/>
      <c r="L140" s="227"/>
      <c r="N140" s="228"/>
    </row>
    <row r="141" spans="2:14" x14ac:dyDescent="0.2">
      <c r="B141" s="201"/>
      <c r="C141" s="201"/>
      <c r="D141" s="201"/>
      <c r="E141" s="201"/>
      <c r="F141" s="201"/>
      <c r="G141" s="201"/>
      <c r="H141" s="201"/>
      <c r="I141" s="201"/>
      <c r="J141" s="201"/>
      <c r="K141" s="200"/>
      <c r="L141" s="227"/>
      <c r="N141" s="228"/>
    </row>
    <row r="142" spans="2:14" x14ac:dyDescent="0.2">
      <c r="B142" s="201"/>
      <c r="C142" s="201"/>
      <c r="D142" s="201"/>
      <c r="E142" s="201"/>
      <c r="F142" s="201"/>
      <c r="G142" s="201"/>
      <c r="H142" s="201"/>
      <c r="I142" s="201"/>
      <c r="J142" s="201"/>
      <c r="K142" s="200"/>
      <c r="L142" s="227"/>
      <c r="N142" s="228"/>
    </row>
    <row r="143" spans="2:14" x14ac:dyDescent="0.2">
      <c r="B143" s="201"/>
      <c r="C143" s="201"/>
      <c r="D143" s="201"/>
      <c r="E143" s="201"/>
      <c r="F143" s="201"/>
      <c r="G143" s="201"/>
      <c r="H143" s="201"/>
      <c r="I143" s="201"/>
      <c r="J143" s="201"/>
      <c r="K143" s="200"/>
      <c r="L143" s="227"/>
      <c r="N143" s="228"/>
    </row>
    <row r="144" spans="2:14" x14ac:dyDescent="0.2">
      <c r="B144" s="201"/>
      <c r="C144" s="201"/>
      <c r="D144" s="201"/>
      <c r="E144" s="201"/>
      <c r="F144" s="201"/>
      <c r="G144" s="201"/>
      <c r="H144" s="201"/>
      <c r="I144" s="201"/>
      <c r="J144" s="201"/>
      <c r="K144" s="200"/>
      <c r="L144" s="227"/>
      <c r="N144" s="228"/>
    </row>
    <row r="145" spans="2:14" x14ac:dyDescent="0.2">
      <c r="B145" s="201"/>
      <c r="C145" s="201"/>
      <c r="D145" s="201"/>
      <c r="E145" s="201"/>
      <c r="F145" s="201"/>
      <c r="G145" s="201"/>
      <c r="H145" s="201"/>
      <c r="I145" s="201"/>
      <c r="J145" s="201"/>
      <c r="K145" s="200"/>
      <c r="L145" s="227"/>
      <c r="N145" s="228"/>
    </row>
    <row r="146" spans="2:14" x14ac:dyDescent="0.2">
      <c r="B146" s="201"/>
      <c r="C146" s="201"/>
      <c r="D146" s="201"/>
      <c r="E146" s="201"/>
      <c r="F146" s="201"/>
      <c r="G146" s="201"/>
      <c r="H146" s="201"/>
      <c r="I146" s="201"/>
      <c r="J146" s="201"/>
      <c r="K146" s="200"/>
      <c r="L146" s="227"/>
      <c r="N146" s="228"/>
    </row>
    <row r="147" spans="2:14" x14ac:dyDescent="0.2">
      <c r="B147" s="201"/>
      <c r="C147" s="201"/>
      <c r="D147" s="201"/>
      <c r="E147" s="201"/>
      <c r="F147" s="201"/>
      <c r="G147" s="201"/>
      <c r="H147" s="201"/>
      <c r="I147" s="201"/>
      <c r="J147" s="201"/>
      <c r="K147" s="200"/>
      <c r="L147" s="227"/>
      <c r="N147" s="228"/>
    </row>
    <row r="148" spans="2:14" x14ac:dyDescent="0.2">
      <c r="B148" s="201"/>
      <c r="C148" s="201"/>
      <c r="D148" s="201"/>
      <c r="E148" s="201"/>
      <c r="F148" s="201"/>
      <c r="G148" s="201"/>
      <c r="H148" s="201"/>
      <c r="I148" s="201"/>
      <c r="J148" s="201"/>
      <c r="K148" s="200"/>
      <c r="L148" s="227"/>
      <c r="N148" s="228"/>
    </row>
    <row r="149" spans="2:14" x14ac:dyDescent="0.2">
      <c r="B149" s="201"/>
      <c r="C149" s="201"/>
      <c r="D149" s="201"/>
      <c r="E149" s="201"/>
      <c r="F149" s="201"/>
      <c r="G149" s="201"/>
      <c r="H149" s="201"/>
      <c r="I149" s="201"/>
      <c r="J149" s="201"/>
      <c r="K149" s="200"/>
      <c r="L149" s="227"/>
      <c r="N149" s="228"/>
    </row>
    <row r="150" spans="2:14" x14ac:dyDescent="0.2">
      <c r="B150" s="201"/>
      <c r="C150" s="201"/>
      <c r="D150" s="201"/>
      <c r="E150" s="201"/>
      <c r="F150" s="201"/>
      <c r="G150" s="201"/>
      <c r="H150" s="201"/>
      <c r="I150" s="201"/>
      <c r="J150" s="201"/>
      <c r="K150" s="200"/>
      <c r="L150" s="227"/>
      <c r="N150" s="228"/>
    </row>
    <row r="151" spans="2:14" x14ac:dyDescent="0.2">
      <c r="B151" s="201"/>
      <c r="C151" s="201"/>
      <c r="D151" s="201"/>
      <c r="E151" s="201"/>
      <c r="F151" s="201"/>
      <c r="G151" s="201"/>
      <c r="H151" s="201"/>
      <c r="I151" s="201"/>
      <c r="J151" s="201"/>
      <c r="K151" s="200"/>
      <c r="L151" s="227"/>
      <c r="N151" s="228"/>
    </row>
    <row r="152" spans="2:14" x14ac:dyDescent="0.2">
      <c r="B152" s="201"/>
      <c r="C152" s="201"/>
      <c r="D152" s="201"/>
      <c r="E152" s="201"/>
      <c r="F152" s="201"/>
      <c r="G152" s="201"/>
      <c r="H152" s="201"/>
      <c r="I152" s="201"/>
      <c r="J152" s="201"/>
      <c r="K152" s="200"/>
      <c r="L152" s="227"/>
      <c r="N152" s="228"/>
    </row>
    <row r="153" spans="2:14" x14ac:dyDescent="0.2">
      <c r="B153" s="201"/>
      <c r="C153" s="201"/>
      <c r="D153" s="201"/>
      <c r="E153" s="201"/>
      <c r="F153" s="201"/>
      <c r="G153" s="201"/>
      <c r="H153" s="201"/>
      <c r="I153" s="201"/>
      <c r="J153" s="201"/>
      <c r="K153" s="200"/>
      <c r="L153" s="227"/>
      <c r="N153" s="228"/>
    </row>
    <row r="154" spans="2:14" x14ac:dyDescent="0.2">
      <c r="B154" s="201"/>
      <c r="C154" s="201"/>
      <c r="D154" s="201"/>
      <c r="E154" s="201"/>
      <c r="F154" s="201"/>
      <c r="G154" s="201"/>
      <c r="H154" s="201"/>
      <c r="I154" s="201"/>
      <c r="J154" s="201"/>
      <c r="K154" s="200"/>
      <c r="L154" s="227"/>
      <c r="N154" s="228"/>
    </row>
    <row r="155" spans="2:14" x14ac:dyDescent="0.2">
      <c r="B155" s="201"/>
      <c r="C155" s="201"/>
      <c r="D155" s="201"/>
      <c r="E155" s="201"/>
      <c r="F155" s="201"/>
      <c r="G155" s="201"/>
      <c r="H155" s="201"/>
      <c r="I155" s="201"/>
      <c r="J155" s="201"/>
      <c r="K155" s="200"/>
      <c r="L155" s="227"/>
      <c r="N155" s="228"/>
    </row>
    <row r="156" spans="2:14" x14ac:dyDescent="0.2">
      <c r="B156" s="201"/>
      <c r="C156" s="201"/>
      <c r="D156" s="201"/>
      <c r="E156" s="201"/>
      <c r="F156" s="201"/>
      <c r="G156" s="201"/>
      <c r="H156" s="201"/>
      <c r="I156" s="201"/>
      <c r="J156" s="201"/>
      <c r="K156" s="200"/>
      <c r="L156" s="227"/>
      <c r="N156" s="228"/>
    </row>
    <row r="157" spans="2:14" x14ac:dyDescent="0.2">
      <c r="B157" s="201"/>
      <c r="C157" s="201"/>
      <c r="D157" s="201"/>
      <c r="E157" s="201"/>
      <c r="F157" s="201"/>
      <c r="G157" s="201"/>
      <c r="H157" s="201"/>
      <c r="I157" s="201"/>
      <c r="J157" s="201"/>
      <c r="K157" s="200"/>
      <c r="L157" s="227"/>
      <c r="N157" s="228"/>
    </row>
    <row r="158" spans="2:14" x14ac:dyDescent="0.2">
      <c r="B158" s="201"/>
      <c r="C158" s="201"/>
      <c r="D158" s="201"/>
      <c r="E158" s="201"/>
      <c r="F158" s="201"/>
      <c r="G158" s="201"/>
      <c r="H158" s="201"/>
      <c r="I158" s="201"/>
      <c r="J158" s="201"/>
      <c r="K158" s="200"/>
      <c r="L158" s="227"/>
      <c r="N158" s="228"/>
    </row>
    <row r="159" spans="2:14" x14ac:dyDescent="0.2">
      <c r="B159" s="201"/>
      <c r="C159" s="201"/>
      <c r="D159" s="201"/>
      <c r="E159" s="201"/>
      <c r="F159" s="201"/>
      <c r="G159" s="201"/>
      <c r="H159" s="201"/>
      <c r="I159" s="201"/>
      <c r="J159" s="201"/>
      <c r="K159" s="200"/>
      <c r="L159" s="227"/>
      <c r="N159" s="228"/>
    </row>
    <row r="160" spans="2:14" x14ac:dyDescent="0.2">
      <c r="B160" s="201"/>
      <c r="C160" s="201"/>
      <c r="D160" s="201"/>
      <c r="E160" s="201"/>
      <c r="F160" s="201"/>
      <c r="G160" s="201"/>
      <c r="H160" s="201"/>
      <c r="I160" s="201"/>
      <c r="J160" s="201"/>
      <c r="K160" s="200"/>
      <c r="L160" s="227"/>
      <c r="N160" s="228"/>
    </row>
    <row r="161" spans="2:14" x14ac:dyDescent="0.2">
      <c r="B161" s="201"/>
      <c r="C161" s="201"/>
      <c r="D161" s="201"/>
      <c r="E161" s="201"/>
      <c r="F161" s="201"/>
      <c r="G161" s="201"/>
      <c r="H161" s="201"/>
      <c r="I161" s="201"/>
      <c r="J161" s="201"/>
      <c r="K161" s="200"/>
      <c r="L161" s="229"/>
      <c r="N161" s="228"/>
    </row>
    <row r="162" spans="2:14" x14ac:dyDescent="0.2">
      <c r="B162" s="201"/>
      <c r="C162" s="201"/>
      <c r="D162" s="201"/>
      <c r="E162" s="201"/>
      <c r="F162" s="201"/>
      <c r="G162" s="201"/>
      <c r="H162" s="201"/>
      <c r="I162" s="201"/>
      <c r="J162" s="201"/>
      <c r="K162" s="200"/>
      <c r="L162" s="227"/>
      <c r="N162" s="228"/>
    </row>
    <row r="163" spans="2:14" x14ac:dyDescent="0.2">
      <c r="B163" s="201"/>
      <c r="C163" s="201"/>
      <c r="D163" s="201"/>
      <c r="E163" s="201"/>
      <c r="F163" s="201"/>
      <c r="G163" s="201"/>
      <c r="H163" s="201"/>
      <c r="I163" s="201"/>
      <c r="J163" s="201"/>
      <c r="K163" s="200"/>
      <c r="L163" s="227"/>
      <c r="N163" s="228"/>
    </row>
    <row r="164" spans="2:14" x14ac:dyDescent="0.2">
      <c r="B164" s="201"/>
      <c r="C164" s="201"/>
      <c r="D164" s="201"/>
      <c r="E164" s="201"/>
      <c r="F164" s="201"/>
      <c r="G164" s="201"/>
      <c r="H164" s="201"/>
      <c r="I164" s="201"/>
      <c r="J164" s="201"/>
      <c r="K164" s="200"/>
      <c r="L164" s="227"/>
      <c r="N164" s="228"/>
    </row>
    <row r="165" spans="2:14" x14ac:dyDescent="0.2">
      <c r="B165" s="201"/>
      <c r="C165" s="201"/>
      <c r="D165" s="201"/>
      <c r="E165" s="201"/>
      <c r="F165" s="201"/>
      <c r="G165" s="201"/>
      <c r="H165" s="201"/>
      <c r="I165" s="201"/>
      <c r="J165" s="201"/>
      <c r="K165" s="200"/>
      <c r="L165" s="227"/>
      <c r="N165" s="228"/>
    </row>
    <row r="166" spans="2:14" x14ac:dyDescent="0.2">
      <c r="B166" s="201"/>
      <c r="C166" s="201"/>
      <c r="D166" s="201"/>
      <c r="E166" s="201"/>
      <c r="F166" s="201"/>
      <c r="G166" s="201"/>
      <c r="H166" s="201"/>
      <c r="I166" s="201"/>
      <c r="J166" s="201"/>
      <c r="K166" s="200"/>
      <c r="L166" s="227"/>
      <c r="N166" s="228"/>
    </row>
    <row r="167" spans="2:14" x14ac:dyDescent="0.2">
      <c r="B167" s="201"/>
      <c r="C167" s="201"/>
      <c r="D167" s="201"/>
      <c r="E167" s="201"/>
      <c r="F167" s="201"/>
      <c r="G167" s="201"/>
      <c r="H167" s="201"/>
      <c r="I167" s="201"/>
      <c r="J167" s="201"/>
      <c r="K167" s="200"/>
      <c r="L167" s="227"/>
      <c r="N167" s="228"/>
    </row>
    <row r="168" spans="2:14" x14ac:dyDescent="0.2">
      <c r="B168" s="201"/>
      <c r="C168" s="201"/>
      <c r="D168" s="201"/>
      <c r="E168" s="201"/>
      <c r="F168" s="201"/>
      <c r="G168" s="201"/>
      <c r="H168" s="201"/>
      <c r="I168" s="201"/>
      <c r="J168" s="201"/>
      <c r="K168" s="200"/>
      <c r="L168" s="227"/>
      <c r="N168" s="228"/>
    </row>
    <row r="169" spans="2:14" x14ac:dyDescent="0.2">
      <c r="B169" s="201"/>
      <c r="C169" s="201"/>
      <c r="D169" s="201"/>
      <c r="E169" s="201"/>
      <c r="F169" s="201"/>
      <c r="G169" s="201"/>
      <c r="H169" s="201"/>
      <c r="I169" s="201"/>
      <c r="J169" s="201"/>
      <c r="K169" s="200"/>
      <c r="L169" s="227"/>
      <c r="N169" s="228"/>
    </row>
    <row r="170" spans="2:14" x14ac:dyDescent="0.2">
      <c r="B170" s="201"/>
      <c r="C170" s="201"/>
      <c r="D170" s="201"/>
      <c r="E170" s="201"/>
      <c r="F170" s="201"/>
      <c r="G170" s="201"/>
      <c r="H170" s="201"/>
      <c r="I170" s="201"/>
      <c r="J170" s="201"/>
      <c r="K170" s="200"/>
      <c r="L170" s="227"/>
      <c r="N170" s="228"/>
    </row>
    <row r="171" spans="2:14" x14ac:dyDescent="0.2">
      <c r="B171" s="201"/>
      <c r="C171" s="201"/>
      <c r="D171" s="201"/>
      <c r="E171" s="201"/>
      <c r="F171" s="201"/>
      <c r="G171" s="201"/>
      <c r="H171" s="201"/>
      <c r="I171" s="201"/>
      <c r="J171" s="201"/>
      <c r="K171" s="200"/>
      <c r="L171" s="227"/>
      <c r="N171" s="228"/>
    </row>
    <row r="172" spans="2:14" x14ac:dyDescent="0.2">
      <c r="B172" s="201"/>
      <c r="C172" s="201"/>
      <c r="D172" s="201"/>
      <c r="E172" s="201"/>
      <c r="F172" s="201"/>
      <c r="G172" s="201"/>
      <c r="H172" s="201"/>
      <c r="I172" s="201"/>
      <c r="J172" s="201"/>
      <c r="K172" s="200"/>
      <c r="L172" s="227"/>
      <c r="N172" s="228"/>
    </row>
    <row r="173" spans="2:14" x14ac:dyDescent="0.2">
      <c r="B173" s="201"/>
      <c r="C173" s="201"/>
      <c r="D173" s="201"/>
      <c r="E173" s="201"/>
      <c r="F173" s="201"/>
      <c r="G173" s="201"/>
      <c r="H173" s="201"/>
      <c r="I173" s="201"/>
      <c r="J173" s="201"/>
      <c r="K173" s="200"/>
      <c r="L173" s="227"/>
      <c r="N173" s="228"/>
    </row>
    <row r="174" spans="2:14" x14ac:dyDescent="0.2">
      <c r="B174" s="201"/>
      <c r="C174" s="201"/>
      <c r="D174" s="201"/>
      <c r="E174" s="201"/>
      <c r="F174" s="201"/>
      <c r="G174" s="201"/>
      <c r="H174" s="201"/>
      <c r="I174" s="201"/>
      <c r="J174" s="201"/>
      <c r="K174" s="200"/>
      <c r="L174" s="227"/>
      <c r="N174" s="228"/>
    </row>
    <row r="175" spans="2:14" x14ac:dyDescent="0.2">
      <c r="B175" s="201"/>
      <c r="C175" s="201"/>
      <c r="D175" s="201"/>
      <c r="E175" s="201"/>
      <c r="F175" s="201"/>
      <c r="G175" s="201"/>
      <c r="H175" s="201"/>
      <c r="I175" s="201"/>
      <c r="J175" s="201"/>
      <c r="K175" s="200"/>
      <c r="L175" s="227"/>
      <c r="N175" s="228"/>
    </row>
    <row r="176" spans="2:14" x14ac:dyDescent="0.2">
      <c r="B176" s="201"/>
      <c r="C176" s="201"/>
      <c r="D176" s="201"/>
      <c r="E176" s="201"/>
      <c r="F176" s="201"/>
      <c r="G176" s="201"/>
      <c r="H176" s="201"/>
      <c r="I176" s="201"/>
      <c r="J176" s="201"/>
      <c r="K176" s="200"/>
      <c r="L176" s="227"/>
      <c r="N176" s="228"/>
    </row>
    <row r="177" spans="2:14" x14ac:dyDescent="0.2">
      <c r="B177" s="201"/>
      <c r="C177" s="201"/>
      <c r="D177" s="201"/>
      <c r="E177" s="201"/>
      <c r="F177" s="201"/>
      <c r="G177" s="201"/>
      <c r="H177" s="201"/>
      <c r="I177" s="201"/>
      <c r="J177" s="201"/>
      <c r="K177" s="200"/>
      <c r="L177" s="227"/>
      <c r="N177" s="228"/>
    </row>
    <row r="178" spans="2:14" x14ac:dyDescent="0.2">
      <c r="B178" s="201"/>
      <c r="C178" s="201"/>
      <c r="D178" s="201"/>
      <c r="E178" s="201"/>
      <c r="F178" s="201"/>
      <c r="G178" s="201"/>
      <c r="H178" s="201"/>
      <c r="I178" s="201"/>
      <c r="J178" s="201"/>
      <c r="K178" s="200"/>
      <c r="L178" s="227"/>
      <c r="N178" s="228"/>
    </row>
    <row r="179" spans="2:14" x14ac:dyDescent="0.2">
      <c r="B179" s="201"/>
      <c r="C179" s="201"/>
      <c r="D179" s="201"/>
      <c r="E179" s="201"/>
      <c r="F179" s="201"/>
      <c r="G179" s="201"/>
      <c r="H179" s="201"/>
      <c r="I179" s="201"/>
      <c r="J179" s="201"/>
      <c r="K179" s="200"/>
      <c r="L179" s="227"/>
      <c r="N179" s="228"/>
    </row>
    <row r="180" spans="2:14" x14ac:dyDescent="0.2">
      <c r="B180" s="201"/>
      <c r="C180" s="201"/>
      <c r="D180" s="201"/>
      <c r="E180" s="201"/>
      <c r="F180" s="201"/>
      <c r="G180" s="201"/>
      <c r="H180" s="201"/>
      <c r="I180" s="201"/>
      <c r="J180" s="201"/>
      <c r="K180" s="200"/>
      <c r="L180" s="227"/>
      <c r="N180" s="228"/>
    </row>
    <row r="181" spans="2:14" x14ac:dyDescent="0.2">
      <c r="B181" s="201"/>
      <c r="C181" s="201"/>
      <c r="D181" s="201"/>
      <c r="E181" s="201"/>
      <c r="F181" s="201"/>
      <c r="G181" s="201"/>
      <c r="H181" s="201"/>
      <c r="I181" s="201"/>
      <c r="J181" s="201"/>
      <c r="K181" s="200"/>
      <c r="L181" s="227"/>
      <c r="N181" s="228"/>
    </row>
    <row r="182" spans="2:14" x14ac:dyDescent="0.2">
      <c r="B182" s="201"/>
      <c r="C182" s="201"/>
      <c r="D182" s="201"/>
      <c r="E182" s="201"/>
      <c r="F182" s="201"/>
      <c r="G182" s="201"/>
      <c r="H182" s="201"/>
      <c r="I182" s="201"/>
      <c r="J182" s="201"/>
      <c r="K182" s="200"/>
      <c r="L182" s="227"/>
      <c r="N182" s="228"/>
    </row>
    <row r="183" spans="2:14" x14ac:dyDescent="0.2">
      <c r="B183" s="201"/>
      <c r="C183" s="201"/>
      <c r="D183" s="201"/>
      <c r="E183" s="201"/>
      <c r="F183" s="201"/>
      <c r="G183" s="201"/>
      <c r="H183" s="201"/>
      <c r="I183" s="201"/>
      <c r="J183" s="201"/>
      <c r="K183" s="200"/>
      <c r="L183" s="227"/>
      <c r="N183" s="228"/>
    </row>
    <row r="184" spans="2:14" x14ac:dyDescent="0.2">
      <c r="B184" s="201"/>
      <c r="C184" s="201"/>
      <c r="D184" s="201"/>
      <c r="E184" s="201"/>
      <c r="F184" s="201"/>
      <c r="G184" s="201"/>
      <c r="H184" s="201"/>
      <c r="I184" s="201"/>
      <c r="J184" s="201"/>
      <c r="K184" s="200"/>
      <c r="L184" s="227"/>
      <c r="N184" s="228"/>
    </row>
    <row r="185" spans="2:14" x14ac:dyDescent="0.2">
      <c r="B185" s="201"/>
      <c r="C185" s="201"/>
      <c r="D185" s="201"/>
      <c r="E185" s="201"/>
      <c r="F185" s="201"/>
      <c r="G185" s="201"/>
      <c r="H185" s="201"/>
      <c r="I185" s="201"/>
      <c r="J185" s="201"/>
      <c r="K185" s="200"/>
      <c r="L185" s="229"/>
      <c r="N185" s="228"/>
    </row>
    <row r="186" spans="2:14" x14ac:dyDescent="0.2">
      <c r="B186" s="201"/>
      <c r="C186" s="201"/>
      <c r="D186" s="201"/>
      <c r="E186" s="201"/>
      <c r="F186" s="201"/>
      <c r="G186" s="201"/>
      <c r="H186" s="201"/>
      <c r="I186" s="201"/>
      <c r="J186" s="201"/>
      <c r="K186" s="200"/>
      <c r="L186" s="227"/>
      <c r="N186" s="228"/>
    </row>
    <row r="187" spans="2:14" x14ac:dyDescent="0.2">
      <c r="B187" s="201"/>
      <c r="C187" s="201"/>
      <c r="D187" s="201"/>
      <c r="E187" s="201"/>
      <c r="F187" s="201"/>
      <c r="G187" s="201"/>
      <c r="H187" s="201"/>
      <c r="I187" s="201"/>
      <c r="J187" s="201"/>
      <c r="K187" s="200"/>
      <c r="L187" s="227"/>
      <c r="N187" s="228"/>
    </row>
    <row r="188" spans="2:14" x14ac:dyDescent="0.2">
      <c r="B188" s="201"/>
      <c r="C188" s="201"/>
      <c r="D188" s="201"/>
      <c r="E188" s="201"/>
      <c r="F188" s="201"/>
      <c r="G188" s="201"/>
      <c r="H188" s="201"/>
      <c r="I188" s="201"/>
      <c r="J188" s="201"/>
      <c r="K188" s="200"/>
      <c r="L188" s="227"/>
      <c r="N188" s="228"/>
    </row>
    <row r="189" spans="2:14" x14ac:dyDescent="0.2">
      <c r="B189" s="201"/>
      <c r="C189" s="201"/>
      <c r="D189" s="201"/>
      <c r="E189" s="201"/>
      <c r="F189" s="201"/>
      <c r="G189" s="201"/>
      <c r="H189" s="201"/>
      <c r="I189" s="201"/>
      <c r="J189" s="201"/>
      <c r="K189" s="200"/>
      <c r="L189" s="227"/>
      <c r="N189" s="228"/>
    </row>
    <row r="190" spans="2:14" x14ac:dyDescent="0.2">
      <c r="B190" s="201"/>
      <c r="C190" s="201"/>
      <c r="D190" s="201"/>
      <c r="E190" s="201"/>
      <c r="F190" s="201"/>
      <c r="G190" s="201"/>
      <c r="H190" s="201"/>
      <c r="I190" s="201"/>
      <c r="J190" s="201"/>
      <c r="K190" s="200"/>
      <c r="L190" s="227"/>
      <c r="N190" s="228"/>
    </row>
    <row r="191" spans="2:14" x14ac:dyDescent="0.2">
      <c r="B191" s="201"/>
      <c r="C191" s="201"/>
      <c r="D191" s="201"/>
      <c r="E191" s="201"/>
      <c r="F191" s="201"/>
      <c r="G191" s="201"/>
      <c r="H191" s="201"/>
      <c r="I191" s="201"/>
      <c r="J191" s="201"/>
      <c r="K191" s="200"/>
      <c r="L191" s="227"/>
      <c r="N191" s="228"/>
    </row>
    <row r="192" spans="2:14" x14ac:dyDescent="0.2">
      <c r="B192" s="201"/>
      <c r="C192" s="201"/>
      <c r="D192" s="201"/>
      <c r="E192" s="201"/>
      <c r="F192" s="201"/>
      <c r="G192" s="201"/>
      <c r="H192" s="201"/>
      <c r="I192" s="201"/>
      <c r="J192" s="201"/>
      <c r="K192" s="200"/>
      <c r="L192" s="227"/>
      <c r="N192" s="228"/>
    </row>
    <row r="193" spans="2:14" x14ac:dyDescent="0.2">
      <c r="B193" s="201"/>
      <c r="C193" s="201"/>
      <c r="D193" s="201"/>
      <c r="E193" s="201"/>
      <c r="F193" s="201"/>
      <c r="G193" s="201"/>
      <c r="H193" s="201"/>
      <c r="I193" s="201"/>
      <c r="J193" s="201"/>
      <c r="K193" s="200"/>
      <c r="L193" s="227"/>
      <c r="N193" s="228"/>
    </row>
    <row r="194" spans="2:14" x14ac:dyDescent="0.2">
      <c r="B194" s="201"/>
      <c r="C194" s="201"/>
      <c r="D194" s="201"/>
      <c r="E194" s="201"/>
      <c r="F194" s="201"/>
      <c r="G194" s="201"/>
      <c r="H194" s="201"/>
      <c r="I194" s="201"/>
      <c r="J194" s="201"/>
      <c r="K194" s="200"/>
      <c r="L194" s="227"/>
      <c r="N194" s="228"/>
    </row>
    <row r="195" spans="2:14" x14ac:dyDescent="0.2">
      <c r="B195" s="201"/>
      <c r="C195" s="201"/>
      <c r="D195" s="201"/>
      <c r="E195" s="201"/>
      <c r="F195" s="201"/>
      <c r="G195" s="201"/>
      <c r="H195" s="201"/>
      <c r="I195" s="201"/>
      <c r="J195" s="201"/>
      <c r="K195" s="200"/>
      <c r="L195" s="227"/>
      <c r="N195" s="228"/>
    </row>
    <row r="196" spans="2:14" x14ac:dyDescent="0.2">
      <c r="B196" s="201"/>
      <c r="C196" s="201"/>
      <c r="D196" s="201"/>
      <c r="E196" s="201"/>
      <c r="F196" s="201"/>
      <c r="G196" s="201"/>
      <c r="H196" s="201"/>
      <c r="I196" s="201"/>
      <c r="J196" s="201"/>
      <c r="K196" s="200"/>
      <c r="L196" s="227"/>
      <c r="N196" s="228"/>
    </row>
    <row r="197" spans="2:14" x14ac:dyDescent="0.2">
      <c r="B197" s="201"/>
      <c r="C197" s="201"/>
      <c r="D197" s="201"/>
      <c r="E197" s="201"/>
      <c r="F197" s="201"/>
      <c r="G197" s="201"/>
      <c r="H197" s="201"/>
      <c r="I197" s="201"/>
      <c r="J197" s="201"/>
      <c r="K197" s="200"/>
      <c r="L197" s="227"/>
      <c r="N197" s="228"/>
    </row>
    <row r="198" spans="2:14" x14ac:dyDescent="0.2">
      <c r="B198" s="201"/>
      <c r="C198" s="201"/>
      <c r="D198" s="201"/>
      <c r="E198" s="201"/>
      <c r="F198" s="201"/>
      <c r="G198" s="201"/>
      <c r="H198" s="201"/>
      <c r="I198" s="201"/>
      <c r="J198" s="201"/>
      <c r="K198" s="200"/>
      <c r="L198" s="227"/>
      <c r="N198" s="228"/>
    </row>
    <row r="199" spans="2:14" x14ac:dyDescent="0.2">
      <c r="B199" s="201"/>
      <c r="C199" s="201"/>
      <c r="D199" s="201"/>
      <c r="E199" s="201"/>
      <c r="F199" s="201"/>
      <c r="G199" s="201"/>
      <c r="H199" s="201"/>
      <c r="I199" s="201"/>
      <c r="J199" s="201"/>
      <c r="K199" s="200"/>
      <c r="L199" s="227"/>
      <c r="N199" s="228"/>
    </row>
    <row r="200" spans="2:14" x14ac:dyDescent="0.2">
      <c r="B200" s="201"/>
      <c r="C200" s="201"/>
      <c r="D200" s="201"/>
      <c r="E200" s="201"/>
      <c r="F200" s="201"/>
      <c r="G200" s="201"/>
      <c r="H200" s="201"/>
      <c r="I200" s="201"/>
      <c r="J200" s="201"/>
      <c r="K200" s="200"/>
      <c r="L200" s="227"/>
      <c r="N200" s="228"/>
    </row>
    <row r="201" spans="2:14" x14ac:dyDescent="0.2">
      <c r="B201" s="201"/>
      <c r="C201" s="201"/>
      <c r="D201" s="201"/>
      <c r="E201" s="201"/>
      <c r="F201" s="201"/>
      <c r="G201" s="201"/>
      <c r="H201" s="201"/>
      <c r="I201" s="201"/>
      <c r="J201" s="201"/>
      <c r="K201" s="200"/>
      <c r="L201" s="227"/>
      <c r="N201" s="228"/>
    </row>
    <row r="202" spans="2:14" x14ac:dyDescent="0.2">
      <c r="B202" s="201"/>
      <c r="C202" s="201"/>
      <c r="D202" s="201"/>
      <c r="E202" s="201"/>
      <c r="F202" s="201"/>
      <c r="G202" s="201"/>
      <c r="H202" s="201"/>
      <c r="I202" s="201"/>
      <c r="J202" s="201"/>
      <c r="K202" s="200"/>
      <c r="L202" s="227"/>
      <c r="N202" s="228"/>
    </row>
    <row r="203" spans="2:14" x14ac:dyDescent="0.2">
      <c r="B203" s="201"/>
      <c r="C203" s="201"/>
      <c r="D203" s="201"/>
      <c r="E203" s="201"/>
      <c r="F203" s="201"/>
      <c r="G203" s="201"/>
      <c r="H203" s="201"/>
      <c r="I203" s="201"/>
      <c r="J203" s="201"/>
      <c r="K203" s="200"/>
      <c r="L203" s="227"/>
      <c r="N203" s="228"/>
    </row>
    <row r="204" spans="2:14" x14ac:dyDescent="0.2">
      <c r="B204" s="201"/>
      <c r="C204" s="201"/>
      <c r="D204" s="201"/>
      <c r="E204" s="201"/>
      <c r="F204" s="201"/>
      <c r="G204" s="201"/>
      <c r="H204" s="201"/>
      <c r="I204" s="201"/>
      <c r="J204" s="201"/>
      <c r="K204" s="200"/>
      <c r="L204" s="227"/>
      <c r="N204" s="228"/>
    </row>
    <row r="205" spans="2:14" x14ac:dyDescent="0.2">
      <c r="B205" s="201"/>
      <c r="C205" s="201"/>
      <c r="D205" s="201"/>
      <c r="E205" s="201"/>
      <c r="F205" s="201"/>
      <c r="G205" s="201"/>
      <c r="H205" s="201"/>
      <c r="I205" s="201"/>
      <c r="J205" s="201"/>
      <c r="K205" s="200"/>
      <c r="L205" s="227"/>
      <c r="N205" s="228"/>
    </row>
    <row r="206" spans="2:14" x14ac:dyDescent="0.2">
      <c r="B206" s="201"/>
      <c r="C206" s="201"/>
      <c r="D206" s="201"/>
      <c r="E206" s="201"/>
      <c r="F206" s="201"/>
      <c r="G206" s="201"/>
      <c r="H206" s="201"/>
      <c r="I206" s="201"/>
      <c r="J206" s="201"/>
      <c r="K206" s="200"/>
      <c r="L206" s="227"/>
      <c r="N206" s="228"/>
    </row>
    <row r="207" spans="2:14" x14ac:dyDescent="0.2">
      <c r="B207" s="201"/>
      <c r="C207" s="201"/>
      <c r="D207" s="201"/>
      <c r="E207" s="201"/>
      <c r="F207" s="201"/>
      <c r="G207" s="201"/>
      <c r="H207" s="201"/>
      <c r="I207" s="201"/>
      <c r="J207" s="201"/>
      <c r="K207" s="200"/>
      <c r="L207" s="227"/>
      <c r="N207" s="228"/>
    </row>
    <row r="208" spans="2:14" x14ac:dyDescent="0.2">
      <c r="B208" s="201"/>
      <c r="C208" s="201"/>
      <c r="D208" s="201"/>
      <c r="E208" s="201"/>
      <c r="F208" s="201"/>
      <c r="G208" s="201"/>
      <c r="H208" s="201"/>
      <c r="I208" s="201"/>
      <c r="J208" s="201"/>
      <c r="K208" s="200"/>
      <c r="L208" s="227"/>
      <c r="N208" s="228"/>
    </row>
    <row r="209" spans="2:14" x14ac:dyDescent="0.2">
      <c r="B209" s="201"/>
      <c r="C209" s="201"/>
      <c r="D209" s="201"/>
      <c r="E209" s="201"/>
      <c r="F209" s="201"/>
      <c r="G209" s="201"/>
      <c r="H209" s="201"/>
      <c r="I209" s="201"/>
      <c r="J209" s="201"/>
      <c r="K209" s="200"/>
      <c r="L209" s="229"/>
      <c r="N209" s="228"/>
    </row>
    <row r="210" spans="2:14" x14ac:dyDescent="0.2">
      <c r="B210" s="201"/>
      <c r="C210" s="201"/>
      <c r="D210" s="201"/>
      <c r="E210" s="201"/>
      <c r="F210" s="201"/>
      <c r="G210" s="201"/>
      <c r="H210" s="201"/>
      <c r="I210" s="201"/>
      <c r="J210" s="201"/>
      <c r="K210" s="200"/>
      <c r="L210" s="227"/>
      <c r="N210" s="228"/>
    </row>
    <row r="211" spans="2:14" x14ac:dyDescent="0.2">
      <c r="B211" s="201"/>
      <c r="C211" s="201"/>
      <c r="D211" s="201"/>
      <c r="E211" s="201"/>
      <c r="F211" s="201"/>
      <c r="G211" s="201"/>
      <c r="H211" s="201"/>
      <c r="I211" s="201"/>
      <c r="J211" s="201"/>
      <c r="K211" s="200"/>
      <c r="L211" s="227"/>
      <c r="N211" s="228"/>
    </row>
    <row r="212" spans="2:14" x14ac:dyDescent="0.2">
      <c r="B212" s="201"/>
      <c r="C212" s="201"/>
      <c r="D212" s="201"/>
      <c r="E212" s="201"/>
      <c r="F212" s="201"/>
      <c r="G212" s="201"/>
      <c r="H212" s="201"/>
      <c r="I212" s="201"/>
      <c r="J212" s="201"/>
      <c r="K212" s="200"/>
      <c r="L212" s="227"/>
      <c r="N212" s="228"/>
    </row>
    <row r="213" spans="2:14" x14ac:dyDescent="0.2">
      <c r="B213" s="201"/>
      <c r="C213" s="201"/>
      <c r="D213" s="201"/>
      <c r="E213" s="201"/>
      <c r="F213" s="201"/>
      <c r="G213" s="201"/>
      <c r="H213" s="201"/>
      <c r="I213" s="201"/>
      <c r="J213" s="201"/>
      <c r="K213" s="200"/>
      <c r="L213" s="227"/>
      <c r="N213" s="228"/>
    </row>
    <row r="214" spans="2:14" x14ac:dyDescent="0.2">
      <c r="B214" s="201"/>
      <c r="C214" s="201"/>
      <c r="D214" s="201"/>
      <c r="E214" s="201"/>
      <c r="F214" s="201"/>
      <c r="G214" s="201"/>
      <c r="H214" s="201"/>
      <c r="I214" s="201"/>
      <c r="J214" s="201"/>
      <c r="K214" s="200"/>
      <c r="L214" s="227"/>
      <c r="N214" s="228"/>
    </row>
    <row r="215" spans="2:14" x14ac:dyDescent="0.2">
      <c r="B215" s="201"/>
      <c r="C215" s="201"/>
      <c r="D215" s="201"/>
      <c r="E215" s="201"/>
      <c r="F215" s="201"/>
      <c r="G215" s="201"/>
      <c r="H215" s="201"/>
      <c r="I215" s="201"/>
      <c r="J215" s="201"/>
      <c r="K215" s="200"/>
      <c r="L215" s="227"/>
      <c r="N215" s="228"/>
    </row>
    <row r="216" spans="2:14" x14ac:dyDescent="0.2">
      <c r="B216" s="201"/>
      <c r="C216" s="201"/>
      <c r="D216" s="201"/>
      <c r="E216" s="201"/>
      <c r="F216" s="201"/>
      <c r="G216" s="201"/>
      <c r="H216" s="201"/>
      <c r="I216" s="201"/>
      <c r="J216" s="201"/>
      <c r="K216" s="200"/>
      <c r="L216" s="227"/>
      <c r="N216" s="228"/>
    </row>
    <row r="217" spans="2:14" x14ac:dyDescent="0.2">
      <c r="B217" s="201"/>
      <c r="C217" s="201"/>
      <c r="D217" s="201"/>
      <c r="E217" s="201"/>
      <c r="F217" s="201"/>
      <c r="G217" s="201"/>
      <c r="H217" s="201"/>
      <c r="I217" s="201"/>
      <c r="J217" s="201"/>
      <c r="K217" s="200"/>
      <c r="L217" s="227"/>
      <c r="N217" s="228"/>
    </row>
    <row r="218" spans="2:14" x14ac:dyDescent="0.2">
      <c r="B218" s="201"/>
      <c r="C218" s="201"/>
      <c r="D218" s="201"/>
      <c r="E218" s="201"/>
      <c r="F218" s="201"/>
      <c r="G218" s="201"/>
      <c r="H218" s="201"/>
      <c r="I218" s="201"/>
      <c r="J218" s="201"/>
      <c r="K218" s="200"/>
      <c r="L218" s="227"/>
      <c r="N218" s="228"/>
    </row>
    <row r="219" spans="2:14" x14ac:dyDescent="0.2">
      <c r="B219" s="201"/>
      <c r="C219" s="201"/>
      <c r="D219" s="201"/>
      <c r="E219" s="201"/>
      <c r="F219" s="201"/>
      <c r="G219" s="201"/>
      <c r="H219" s="201"/>
      <c r="I219" s="201"/>
      <c r="J219" s="201"/>
      <c r="K219" s="200"/>
      <c r="L219" s="227"/>
      <c r="N219" s="228"/>
    </row>
    <row r="220" spans="2:14" x14ac:dyDescent="0.2">
      <c r="B220" s="201"/>
      <c r="C220" s="201"/>
      <c r="D220" s="201"/>
      <c r="E220" s="201"/>
      <c r="F220" s="201"/>
      <c r="G220" s="201"/>
      <c r="H220" s="201"/>
      <c r="I220" s="201"/>
      <c r="J220" s="201"/>
      <c r="K220" s="200"/>
      <c r="L220" s="227"/>
      <c r="N220" s="228"/>
    </row>
    <row r="221" spans="2:14" x14ac:dyDescent="0.2">
      <c r="B221" s="201"/>
      <c r="C221" s="201"/>
      <c r="D221" s="201"/>
      <c r="E221" s="201"/>
      <c r="F221" s="201"/>
      <c r="G221" s="201"/>
      <c r="H221" s="201"/>
      <c r="I221" s="201"/>
      <c r="J221" s="201"/>
      <c r="K221" s="200"/>
      <c r="L221" s="227"/>
      <c r="N221" s="228"/>
    </row>
    <row r="222" spans="2:14" x14ac:dyDescent="0.2">
      <c r="B222" s="201"/>
      <c r="C222" s="201"/>
      <c r="D222" s="201"/>
      <c r="E222" s="201"/>
      <c r="F222" s="201"/>
      <c r="G222" s="201"/>
      <c r="H222" s="201"/>
      <c r="I222" s="201"/>
      <c r="J222" s="201"/>
      <c r="K222" s="200"/>
      <c r="L222" s="227"/>
      <c r="N222" s="228"/>
    </row>
    <row r="223" spans="2:14" x14ac:dyDescent="0.2">
      <c r="B223" s="201"/>
      <c r="C223" s="201"/>
      <c r="D223" s="201"/>
      <c r="E223" s="201"/>
      <c r="F223" s="201"/>
      <c r="G223" s="201"/>
      <c r="H223" s="201"/>
      <c r="I223" s="201"/>
      <c r="J223" s="201"/>
      <c r="K223" s="200"/>
      <c r="L223" s="227"/>
      <c r="N223" s="228"/>
    </row>
    <row r="224" spans="2:14" x14ac:dyDescent="0.2">
      <c r="B224" s="201"/>
      <c r="C224" s="201"/>
      <c r="D224" s="201"/>
      <c r="E224" s="201"/>
      <c r="F224" s="201"/>
      <c r="G224" s="201"/>
      <c r="H224" s="201"/>
      <c r="I224" s="201"/>
      <c r="J224" s="201"/>
      <c r="K224" s="200"/>
      <c r="L224" s="227"/>
      <c r="N224" s="228"/>
    </row>
    <row r="225" spans="2:32" x14ac:dyDescent="0.2">
      <c r="B225" s="201"/>
      <c r="C225" s="201"/>
      <c r="D225" s="201"/>
      <c r="E225" s="201"/>
      <c r="F225" s="201"/>
      <c r="G225" s="201"/>
      <c r="H225" s="201"/>
      <c r="I225" s="201"/>
      <c r="J225" s="201"/>
      <c r="K225" s="200"/>
      <c r="L225" s="227"/>
      <c r="N225" s="228"/>
    </row>
    <row r="226" spans="2:32" x14ac:dyDescent="0.2">
      <c r="B226" s="201"/>
      <c r="C226" s="201"/>
      <c r="D226" s="201"/>
      <c r="E226" s="201"/>
      <c r="F226" s="201"/>
      <c r="G226" s="201"/>
      <c r="H226" s="201"/>
      <c r="I226" s="201"/>
      <c r="J226" s="201"/>
      <c r="K226" s="200"/>
      <c r="L226" s="227"/>
      <c r="N226" s="228"/>
    </row>
    <row r="227" spans="2:32" x14ac:dyDescent="0.2">
      <c r="B227" s="201"/>
      <c r="C227" s="201"/>
      <c r="D227" s="201"/>
      <c r="E227" s="201"/>
      <c r="F227" s="201"/>
      <c r="G227" s="201"/>
      <c r="H227" s="201"/>
      <c r="I227" s="201"/>
      <c r="J227" s="201"/>
      <c r="K227" s="200"/>
      <c r="L227" s="227"/>
      <c r="N227" s="228"/>
    </row>
    <row r="228" spans="2:32" x14ac:dyDescent="0.2">
      <c r="B228" s="201"/>
      <c r="C228" s="201"/>
      <c r="D228" s="201"/>
      <c r="E228" s="201"/>
      <c r="F228" s="201"/>
      <c r="G228" s="201"/>
      <c r="H228" s="201"/>
      <c r="I228" s="201"/>
      <c r="J228" s="201"/>
      <c r="K228" s="200"/>
      <c r="L228" s="227"/>
      <c r="N228" s="228"/>
    </row>
    <row r="229" spans="2:32" x14ac:dyDescent="0.2">
      <c r="B229" s="201"/>
      <c r="C229" s="201"/>
      <c r="D229" s="201"/>
      <c r="E229" s="201"/>
      <c r="F229" s="201"/>
      <c r="G229" s="201"/>
      <c r="H229" s="201"/>
      <c r="I229" s="201"/>
      <c r="J229" s="201"/>
      <c r="K229" s="200"/>
      <c r="L229" s="227"/>
      <c r="N229" s="228"/>
    </row>
    <row r="230" spans="2:32" x14ac:dyDescent="0.2">
      <c r="B230" s="201"/>
      <c r="C230" s="201"/>
      <c r="D230" s="201"/>
      <c r="E230" s="201"/>
      <c r="F230" s="201"/>
      <c r="G230" s="201"/>
      <c r="H230" s="201"/>
      <c r="I230" s="201"/>
      <c r="J230" s="201"/>
      <c r="K230" s="200"/>
      <c r="L230" s="227"/>
      <c r="N230" s="228"/>
    </row>
    <row r="231" spans="2:32" x14ac:dyDescent="0.2">
      <c r="B231" s="201"/>
      <c r="C231" s="201"/>
      <c r="D231" s="201"/>
      <c r="E231" s="201"/>
      <c r="F231" s="201"/>
      <c r="G231" s="201"/>
      <c r="H231" s="201"/>
      <c r="I231" s="201"/>
      <c r="J231" s="201"/>
      <c r="K231" s="200"/>
      <c r="L231" s="227"/>
      <c r="N231" s="228"/>
    </row>
    <row r="232" spans="2:32" x14ac:dyDescent="0.2">
      <c r="B232" s="201"/>
      <c r="C232" s="201"/>
      <c r="D232" s="201"/>
      <c r="E232" s="201"/>
      <c r="F232" s="201"/>
      <c r="G232" s="201"/>
      <c r="H232" s="201"/>
      <c r="I232" s="201"/>
      <c r="J232" s="201"/>
      <c r="K232" s="200"/>
      <c r="L232" s="229"/>
      <c r="N232" s="230"/>
      <c r="O232" s="199"/>
      <c r="P232" s="199"/>
      <c r="Q232" s="199"/>
      <c r="S232" s="199"/>
      <c r="T232" s="199"/>
      <c r="V232" s="199"/>
      <c r="W232" s="199"/>
    </row>
    <row r="233" spans="2:32" x14ac:dyDescent="0.2">
      <c r="B233" s="201"/>
      <c r="C233" s="201"/>
      <c r="D233" s="201"/>
      <c r="E233" s="201"/>
      <c r="F233" s="201"/>
      <c r="G233" s="201"/>
      <c r="H233" s="201"/>
      <c r="I233" s="201"/>
      <c r="J233" s="201"/>
      <c r="K233" s="200"/>
      <c r="L233" s="229"/>
      <c r="N233" s="230"/>
      <c r="O233" s="199"/>
      <c r="P233" s="199"/>
      <c r="Q233" s="199"/>
      <c r="S233" s="199"/>
      <c r="T233" s="199"/>
      <c r="V233" s="199"/>
      <c r="W233" s="199"/>
    </row>
    <row r="234" spans="2:32" x14ac:dyDescent="0.2">
      <c r="B234" s="201"/>
      <c r="C234" s="201"/>
      <c r="D234" s="201"/>
      <c r="E234" s="201"/>
      <c r="F234" s="201"/>
      <c r="G234" s="201"/>
      <c r="H234" s="201"/>
      <c r="I234" s="201"/>
      <c r="J234" s="201"/>
      <c r="K234" s="200"/>
      <c r="L234" s="229"/>
      <c r="N234" s="230"/>
      <c r="O234" s="199"/>
      <c r="P234" s="199"/>
      <c r="Q234" s="199"/>
      <c r="S234" s="199"/>
      <c r="T234" s="199"/>
      <c r="V234" s="199"/>
      <c r="W234" s="199"/>
      <c r="Z234" s="199"/>
      <c r="AA234" s="199"/>
      <c r="AB234" s="199"/>
      <c r="AC234" s="199"/>
      <c r="AD234" s="199"/>
      <c r="AE234" s="199"/>
      <c r="AF234" s="199"/>
    </row>
    <row r="235" spans="2:32" x14ac:dyDescent="0.2">
      <c r="B235" s="201"/>
      <c r="C235" s="201"/>
      <c r="D235" s="201"/>
      <c r="E235" s="201"/>
      <c r="F235" s="201"/>
      <c r="G235" s="201"/>
      <c r="H235" s="201"/>
      <c r="I235" s="201"/>
      <c r="J235" s="201"/>
      <c r="K235" s="200"/>
      <c r="L235" s="229"/>
      <c r="N235" s="230"/>
      <c r="O235" s="199"/>
      <c r="P235" s="199"/>
      <c r="Q235" s="199"/>
      <c r="S235" s="199"/>
      <c r="T235" s="199"/>
      <c r="V235" s="199"/>
      <c r="W235" s="199"/>
      <c r="Z235" s="199"/>
      <c r="AA235" s="199"/>
      <c r="AB235" s="199"/>
      <c r="AC235" s="199"/>
      <c r="AD235" s="199"/>
      <c r="AE235" s="199"/>
      <c r="AF235" s="199"/>
    </row>
    <row r="236" spans="2:32" x14ac:dyDescent="0.2">
      <c r="B236" s="201"/>
      <c r="C236" s="201"/>
      <c r="D236" s="201"/>
      <c r="E236" s="201"/>
      <c r="F236" s="201"/>
      <c r="G236" s="201"/>
      <c r="H236" s="201"/>
      <c r="I236" s="201"/>
      <c r="J236" s="201"/>
      <c r="K236" s="200"/>
      <c r="L236" s="229"/>
      <c r="N236" s="230"/>
      <c r="O236" s="199"/>
      <c r="P236" s="199"/>
      <c r="Q236" s="199"/>
      <c r="S236" s="199"/>
      <c r="T236" s="199"/>
      <c r="V236" s="199"/>
      <c r="W236" s="199"/>
      <c r="Z236" s="199"/>
      <c r="AA236" s="199"/>
      <c r="AB236" s="199"/>
      <c r="AC236" s="199"/>
      <c r="AD236" s="199"/>
      <c r="AE236" s="199"/>
      <c r="AF236" s="199"/>
    </row>
    <row r="237" spans="2:32" x14ac:dyDescent="0.2">
      <c r="B237" s="201"/>
      <c r="C237" s="201"/>
      <c r="D237" s="201"/>
      <c r="E237" s="201"/>
      <c r="F237" s="201"/>
      <c r="G237" s="201"/>
      <c r="H237" s="201"/>
      <c r="I237" s="201"/>
      <c r="J237" s="201"/>
      <c r="K237" s="200"/>
      <c r="L237" s="229"/>
      <c r="N237" s="230"/>
      <c r="O237" s="199"/>
      <c r="P237" s="199"/>
      <c r="Q237" s="199"/>
      <c r="S237" s="199"/>
      <c r="T237" s="199"/>
      <c r="V237" s="199"/>
      <c r="W237" s="199"/>
      <c r="Z237" s="199"/>
      <c r="AA237" s="199"/>
      <c r="AB237" s="199"/>
      <c r="AC237" s="199"/>
      <c r="AD237" s="199"/>
      <c r="AE237" s="199"/>
      <c r="AF237" s="199"/>
    </row>
    <row r="238" spans="2:32" x14ac:dyDescent="0.2">
      <c r="B238" s="201"/>
      <c r="C238" s="201"/>
      <c r="D238" s="201"/>
      <c r="E238" s="201"/>
      <c r="F238" s="201"/>
      <c r="G238" s="201"/>
      <c r="H238" s="201"/>
      <c r="I238" s="201"/>
      <c r="J238" s="201"/>
      <c r="K238" s="200"/>
      <c r="L238" s="229"/>
      <c r="N238" s="230"/>
      <c r="O238" s="199"/>
      <c r="P238" s="199"/>
      <c r="Q238" s="199"/>
      <c r="S238" s="199"/>
      <c r="T238" s="199"/>
      <c r="V238" s="199"/>
      <c r="W238" s="199"/>
      <c r="Z238" s="199"/>
      <c r="AA238" s="199"/>
      <c r="AB238" s="199"/>
      <c r="AC238" s="199"/>
      <c r="AD238" s="199"/>
      <c r="AE238" s="199"/>
      <c r="AF238" s="199"/>
    </row>
    <row r="239" spans="2:32" x14ac:dyDescent="0.2">
      <c r="B239" s="201"/>
      <c r="C239" s="201"/>
      <c r="D239" s="201"/>
      <c r="E239" s="201"/>
      <c r="F239" s="201"/>
      <c r="G239" s="201"/>
      <c r="H239" s="201"/>
      <c r="I239" s="201"/>
      <c r="J239" s="201"/>
      <c r="K239" s="200"/>
      <c r="L239" s="229"/>
      <c r="N239" s="230"/>
      <c r="O239" s="199"/>
      <c r="P239" s="199"/>
      <c r="Q239" s="199"/>
      <c r="S239" s="199"/>
      <c r="T239" s="199"/>
      <c r="V239" s="199"/>
      <c r="W239" s="199"/>
      <c r="Z239" s="199"/>
      <c r="AA239" s="199"/>
      <c r="AB239" s="199"/>
      <c r="AC239" s="199"/>
      <c r="AD239" s="199"/>
      <c r="AE239" s="199"/>
      <c r="AF239" s="199"/>
    </row>
    <row r="240" spans="2:32" x14ac:dyDescent="0.2">
      <c r="B240" s="201"/>
      <c r="C240" s="201"/>
      <c r="D240" s="201"/>
      <c r="E240" s="201"/>
      <c r="F240" s="201"/>
      <c r="G240" s="201"/>
      <c r="H240" s="201"/>
      <c r="I240" s="201"/>
      <c r="J240" s="201"/>
      <c r="K240" s="200"/>
      <c r="L240" s="229"/>
      <c r="N240" s="230"/>
      <c r="O240" s="199"/>
      <c r="P240" s="199"/>
      <c r="Q240" s="199"/>
      <c r="S240" s="199"/>
      <c r="T240" s="199"/>
      <c r="V240" s="199"/>
      <c r="W240" s="199"/>
      <c r="Z240" s="199"/>
      <c r="AA240" s="199"/>
      <c r="AB240" s="199"/>
      <c r="AC240" s="199"/>
      <c r="AD240" s="199"/>
      <c r="AE240" s="199"/>
      <c r="AF240" s="199"/>
    </row>
    <row r="241" spans="2:32" x14ac:dyDescent="0.2">
      <c r="B241" s="201"/>
      <c r="C241" s="201"/>
      <c r="D241" s="201"/>
      <c r="E241" s="201"/>
      <c r="F241" s="201"/>
      <c r="G241" s="201"/>
      <c r="H241" s="201"/>
      <c r="I241" s="201"/>
      <c r="J241" s="201"/>
      <c r="K241" s="200"/>
      <c r="L241" s="229"/>
      <c r="N241" s="228"/>
      <c r="Z241" s="199"/>
      <c r="AA241" s="199"/>
      <c r="AB241" s="199"/>
      <c r="AC241" s="199"/>
      <c r="AD241" s="199"/>
      <c r="AE241" s="199"/>
      <c r="AF241" s="199"/>
    </row>
    <row r="242" spans="2:32" x14ac:dyDescent="0.2">
      <c r="B242" s="201"/>
      <c r="C242" s="201"/>
      <c r="D242" s="201"/>
      <c r="E242" s="201"/>
      <c r="F242" s="201"/>
      <c r="G242" s="201"/>
      <c r="H242" s="201"/>
      <c r="I242" s="201"/>
      <c r="J242" s="201"/>
      <c r="K242" s="200"/>
      <c r="L242" s="229"/>
      <c r="N242" s="228"/>
      <c r="Z242" s="199"/>
      <c r="AA242" s="199"/>
      <c r="AB242" s="199"/>
      <c r="AC242" s="199"/>
      <c r="AD242" s="199"/>
      <c r="AE242" s="199"/>
      <c r="AF242" s="199"/>
    </row>
    <row r="243" spans="2:32" x14ac:dyDescent="0.2">
      <c r="B243" s="201"/>
      <c r="C243" s="201"/>
      <c r="D243" s="201"/>
      <c r="E243" s="201"/>
      <c r="F243" s="201"/>
      <c r="G243" s="201"/>
      <c r="H243" s="201"/>
      <c r="I243" s="201"/>
      <c r="J243" s="201"/>
      <c r="K243" s="200"/>
      <c r="L243" s="229"/>
      <c r="N243" s="228"/>
      <c r="Z243" s="199"/>
      <c r="AA243" s="199"/>
      <c r="AB243" s="199"/>
      <c r="AC243" s="199"/>
      <c r="AD243" s="199"/>
      <c r="AE243" s="199"/>
      <c r="AF243" s="199"/>
    </row>
    <row r="244" spans="2:32" x14ac:dyDescent="0.2">
      <c r="B244" s="201"/>
      <c r="C244" s="201"/>
      <c r="D244" s="201"/>
      <c r="E244" s="201"/>
      <c r="F244" s="201"/>
      <c r="G244" s="201"/>
      <c r="H244" s="201"/>
      <c r="I244" s="201"/>
      <c r="J244" s="201"/>
      <c r="K244" s="200"/>
      <c r="L244" s="229"/>
      <c r="N244" s="228"/>
      <c r="Z244" s="199"/>
      <c r="AA244" s="199"/>
      <c r="AB244" s="199"/>
      <c r="AC244" s="199"/>
      <c r="AD244" s="199"/>
      <c r="AE244" s="199"/>
      <c r="AF244" s="199"/>
    </row>
    <row r="245" spans="2:32" x14ac:dyDescent="0.2">
      <c r="B245" s="201"/>
      <c r="C245" s="201"/>
      <c r="D245" s="201"/>
      <c r="E245" s="201"/>
      <c r="F245" s="201"/>
      <c r="G245" s="201"/>
      <c r="H245" s="201"/>
      <c r="I245" s="201"/>
      <c r="J245" s="201"/>
      <c r="K245" s="200"/>
      <c r="L245" s="229"/>
      <c r="N245" s="228"/>
      <c r="Z245" s="199"/>
      <c r="AA245" s="199"/>
      <c r="AB245" s="199"/>
      <c r="AC245" s="199"/>
      <c r="AD245" s="199"/>
      <c r="AE245" s="199"/>
      <c r="AF245" s="199"/>
    </row>
    <row r="246" spans="2:32" x14ac:dyDescent="0.2">
      <c r="B246" s="201"/>
      <c r="C246" s="201"/>
      <c r="D246" s="201"/>
      <c r="E246" s="201"/>
      <c r="F246" s="201"/>
      <c r="G246" s="201"/>
      <c r="H246" s="201"/>
      <c r="I246" s="201"/>
      <c r="J246" s="201"/>
      <c r="K246" s="200"/>
      <c r="L246" s="229"/>
      <c r="N246" s="228"/>
      <c r="Z246" s="199"/>
      <c r="AA246" s="199"/>
      <c r="AB246" s="199"/>
      <c r="AC246" s="199"/>
      <c r="AD246" s="199"/>
      <c r="AE246" s="199"/>
      <c r="AF246" s="199"/>
    </row>
    <row r="247" spans="2:32" x14ac:dyDescent="0.2">
      <c r="B247" s="201"/>
      <c r="C247" s="201"/>
      <c r="D247" s="201"/>
      <c r="E247" s="201"/>
      <c r="F247" s="201"/>
      <c r="G247" s="201"/>
      <c r="H247" s="201"/>
      <c r="I247" s="201"/>
      <c r="J247" s="201"/>
      <c r="K247" s="200"/>
      <c r="L247" s="229"/>
      <c r="N247" s="228"/>
      <c r="Z247" s="199"/>
      <c r="AA247" s="199"/>
      <c r="AB247" s="199"/>
      <c r="AC247" s="199"/>
      <c r="AD247" s="199"/>
      <c r="AE247" s="199"/>
      <c r="AF247" s="199"/>
    </row>
    <row r="248" spans="2:32" x14ac:dyDescent="0.2">
      <c r="B248" s="201"/>
      <c r="C248" s="201"/>
      <c r="D248" s="201"/>
      <c r="E248" s="201"/>
      <c r="F248" s="201"/>
      <c r="G248" s="201"/>
      <c r="H248" s="201"/>
      <c r="I248" s="201"/>
      <c r="J248" s="201"/>
      <c r="K248" s="200"/>
      <c r="L248" s="229"/>
      <c r="N248" s="228"/>
      <c r="Z248" s="199"/>
      <c r="AA248" s="199"/>
      <c r="AB248" s="199"/>
      <c r="AC248" s="199"/>
      <c r="AD248" s="199"/>
      <c r="AE248" s="199"/>
      <c r="AF248" s="199"/>
    </row>
    <row r="249" spans="2:32" x14ac:dyDescent="0.2">
      <c r="B249" s="201"/>
      <c r="C249" s="201"/>
      <c r="D249" s="201"/>
      <c r="E249" s="201"/>
      <c r="F249" s="201"/>
      <c r="G249" s="201"/>
      <c r="H249" s="201"/>
      <c r="I249" s="201"/>
      <c r="J249" s="201"/>
      <c r="K249" s="200"/>
      <c r="L249" s="229"/>
      <c r="N249" s="228"/>
      <c r="Z249" s="199"/>
      <c r="AA249" s="199"/>
      <c r="AB249" s="199"/>
      <c r="AC249" s="199"/>
      <c r="AD249" s="199"/>
      <c r="AE249" s="199"/>
      <c r="AF249" s="199"/>
    </row>
    <row r="250" spans="2:32" x14ac:dyDescent="0.2">
      <c r="B250" s="201"/>
      <c r="C250" s="201"/>
      <c r="D250" s="201"/>
      <c r="E250" s="201"/>
      <c r="F250" s="201"/>
      <c r="G250" s="201"/>
      <c r="H250" s="201"/>
      <c r="I250" s="201"/>
      <c r="J250" s="201"/>
      <c r="K250" s="200"/>
      <c r="L250" s="229"/>
      <c r="N250" s="228"/>
      <c r="Z250" s="199"/>
      <c r="AA250" s="199"/>
      <c r="AB250" s="199"/>
      <c r="AC250" s="199"/>
      <c r="AD250" s="199"/>
      <c r="AE250" s="199"/>
      <c r="AF250" s="199"/>
    </row>
    <row r="251" spans="2:32" x14ac:dyDescent="0.2">
      <c r="B251" s="201"/>
      <c r="C251" s="201"/>
      <c r="D251" s="201"/>
      <c r="E251" s="201"/>
      <c r="F251" s="201"/>
      <c r="G251" s="201"/>
      <c r="H251" s="201"/>
      <c r="I251" s="201"/>
      <c r="J251" s="201"/>
      <c r="K251" s="200"/>
      <c r="L251" s="229"/>
      <c r="N251" s="228"/>
      <c r="Z251" s="199"/>
      <c r="AA251" s="199"/>
      <c r="AB251" s="199"/>
      <c r="AC251" s="199"/>
      <c r="AD251" s="199"/>
      <c r="AE251" s="199"/>
      <c r="AF251" s="199"/>
    </row>
    <row r="252" spans="2:32" x14ac:dyDescent="0.2">
      <c r="B252" s="201"/>
      <c r="C252" s="201"/>
      <c r="D252" s="201"/>
      <c r="E252" s="201"/>
      <c r="F252" s="201"/>
      <c r="G252" s="201"/>
      <c r="H252" s="201"/>
      <c r="I252" s="201"/>
      <c r="J252" s="201"/>
      <c r="K252" s="200"/>
      <c r="L252" s="229"/>
      <c r="N252" s="228"/>
      <c r="Z252" s="199"/>
      <c r="AA252" s="199"/>
      <c r="AB252" s="199"/>
      <c r="AC252" s="199"/>
      <c r="AD252" s="199"/>
      <c r="AE252" s="199"/>
      <c r="AF252" s="199"/>
    </row>
    <row r="253" spans="2:32" x14ac:dyDescent="0.2">
      <c r="B253" s="201"/>
      <c r="C253" s="201"/>
      <c r="D253" s="201"/>
      <c r="E253" s="201"/>
      <c r="F253" s="201"/>
      <c r="G253" s="201"/>
      <c r="H253" s="201"/>
      <c r="I253" s="201"/>
      <c r="J253" s="201"/>
      <c r="K253" s="200"/>
      <c r="L253" s="229"/>
      <c r="N253" s="228"/>
      <c r="Z253" s="199"/>
      <c r="AA253" s="199"/>
      <c r="AB253" s="199"/>
      <c r="AC253" s="199"/>
      <c r="AD253" s="199"/>
      <c r="AE253" s="199"/>
      <c r="AF253" s="199"/>
    </row>
    <row r="254" spans="2:32" x14ac:dyDescent="0.2">
      <c r="B254" s="201"/>
      <c r="C254" s="201"/>
      <c r="D254" s="201"/>
      <c r="E254" s="201"/>
      <c r="F254" s="201"/>
      <c r="G254" s="201"/>
      <c r="H254" s="201"/>
      <c r="I254" s="201"/>
      <c r="J254" s="201"/>
      <c r="K254" s="200"/>
      <c r="L254" s="229"/>
      <c r="N254" s="228"/>
      <c r="Z254" s="199"/>
      <c r="AA254" s="199"/>
      <c r="AB254" s="199"/>
      <c r="AC254" s="199"/>
      <c r="AD254" s="199"/>
      <c r="AE254" s="199"/>
      <c r="AF254" s="199"/>
    </row>
    <row r="255" spans="2:32" x14ac:dyDescent="0.2">
      <c r="B255" s="201"/>
      <c r="C255" s="201"/>
      <c r="D255" s="201"/>
      <c r="E255" s="201"/>
      <c r="F255" s="201"/>
      <c r="G255" s="201"/>
      <c r="H255" s="201"/>
      <c r="I255" s="201"/>
      <c r="J255" s="201"/>
      <c r="K255" s="200"/>
      <c r="L255" s="229"/>
      <c r="N255" s="228"/>
    </row>
    <row r="256" spans="2:32" x14ac:dyDescent="0.2">
      <c r="B256" s="201"/>
      <c r="C256" s="201"/>
      <c r="D256" s="201"/>
      <c r="E256" s="201"/>
      <c r="F256" s="201"/>
      <c r="G256" s="201"/>
      <c r="H256" s="201"/>
      <c r="I256" s="201"/>
      <c r="J256" s="201"/>
      <c r="K256" s="200"/>
      <c r="L256" s="229"/>
      <c r="N256" s="228"/>
      <c r="X256" s="199"/>
      <c r="Y256" s="199"/>
      <c r="Z256" s="199"/>
      <c r="AA256" s="199"/>
      <c r="AB256" s="199"/>
      <c r="AC256" s="199"/>
      <c r="AD256" s="199"/>
      <c r="AE256" s="199"/>
      <c r="AF256" s="199"/>
    </row>
    <row r="257" spans="2:32" x14ac:dyDescent="0.2">
      <c r="B257" s="201"/>
      <c r="C257" s="201"/>
      <c r="D257" s="201"/>
      <c r="E257" s="201"/>
      <c r="F257" s="201"/>
      <c r="G257" s="201"/>
      <c r="H257" s="201"/>
      <c r="I257" s="201"/>
      <c r="J257" s="201"/>
      <c r="K257" s="200"/>
      <c r="L257" s="229"/>
      <c r="N257" s="228"/>
      <c r="X257" s="199"/>
      <c r="Y257" s="199"/>
      <c r="Z257" s="199"/>
      <c r="AA257" s="199"/>
      <c r="AB257" s="199"/>
      <c r="AC257" s="199"/>
      <c r="AD257" s="199"/>
      <c r="AE257" s="199"/>
      <c r="AF257" s="199"/>
    </row>
    <row r="258" spans="2:32" x14ac:dyDescent="0.2">
      <c r="B258" s="201"/>
      <c r="C258" s="201"/>
      <c r="D258" s="201"/>
      <c r="E258" s="201"/>
      <c r="F258" s="201"/>
      <c r="G258" s="201"/>
      <c r="H258" s="201"/>
      <c r="I258" s="201"/>
      <c r="J258" s="201"/>
      <c r="K258" s="200"/>
      <c r="L258" s="229"/>
      <c r="N258" s="228"/>
      <c r="X258" s="199"/>
      <c r="Y258" s="199"/>
      <c r="Z258" s="199"/>
      <c r="AA258" s="199"/>
      <c r="AB258" s="199"/>
      <c r="AC258" s="199"/>
      <c r="AD258" s="199"/>
      <c r="AE258" s="199"/>
      <c r="AF258" s="199"/>
    </row>
    <row r="259" spans="2:32" x14ac:dyDescent="0.2">
      <c r="B259" s="201"/>
      <c r="C259" s="201"/>
      <c r="D259" s="201"/>
      <c r="E259" s="201"/>
      <c r="F259" s="201"/>
      <c r="G259" s="201"/>
      <c r="H259" s="201"/>
      <c r="I259" s="201"/>
      <c r="J259" s="201"/>
      <c r="K259" s="200"/>
      <c r="L259" s="229"/>
      <c r="N259" s="228"/>
      <c r="X259" s="199"/>
      <c r="Y259" s="199"/>
      <c r="Z259" s="199"/>
      <c r="AA259" s="199"/>
      <c r="AB259" s="199"/>
      <c r="AC259" s="199"/>
      <c r="AD259" s="199"/>
      <c r="AE259" s="199"/>
      <c r="AF259" s="199"/>
    </row>
    <row r="260" spans="2:32" x14ac:dyDescent="0.2">
      <c r="B260" s="201"/>
      <c r="C260" s="201"/>
      <c r="D260" s="201"/>
      <c r="E260" s="201"/>
      <c r="F260" s="201"/>
      <c r="G260" s="201"/>
      <c r="H260" s="201"/>
      <c r="I260" s="201"/>
      <c r="J260" s="201"/>
      <c r="K260" s="200"/>
      <c r="L260" s="229"/>
      <c r="N260" s="228"/>
      <c r="X260" s="199"/>
      <c r="Y260" s="199"/>
      <c r="Z260" s="199"/>
      <c r="AA260" s="199"/>
      <c r="AB260" s="199"/>
      <c r="AC260" s="199"/>
      <c r="AD260" s="199"/>
      <c r="AE260" s="199"/>
      <c r="AF260" s="199"/>
    </row>
    <row r="261" spans="2:32" x14ac:dyDescent="0.2">
      <c r="B261" s="201"/>
      <c r="C261" s="201"/>
      <c r="D261" s="201"/>
      <c r="E261" s="201"/>
      <c r="F261" s="201"/>
      <c r="G261" s="201"/>
      <c r="H261" s="201"/>
      <c r="I261" s="201"/>
      <c r="J261" s="201"/>
      <c r="K261" s="200"/>
      <c r="L261" s="229"/>
      <c r="N261" s="228"/>
      <c r="X261" s="199"/>
      <c r="Y261" s="199"/>
      <c r="Z261" s="199"/>
      <c r="AA261" s="199"/>
      <c r="AB261" s="199"/>
      <c r="AC261" s="199"/>
      <c r="AD261" s="199"/>
      <c r="AE261" s="199"/>
      <c r="AF261" s="199"/>
    </row>
    <row r="262" spans="2:32" x14ac:dyDescent="0.2">
      <c r="B262" s="201"/>
      <c r="C262" s="201"/>
      <c r="D262" s="201"/>
      <c r="E262" s="201"/>
      <c r="F262" s="201"/>
      <c r="G262" s="201"/>
      <c r="H262" s="201"/>
      <c r="I262" s="201"/>
      <c r="J262" s="201"/>
      <c r="K262" s="200"/>
      <c r="L262" s="229"/>
      <c r="N262" s="228"/>
      <c r="X262" s="199"/>
      <c r="Y262" s="199"/>
      <c r="Z262" s="199"/>
      <c r="AA262" s="199"/>
      <c r="AB262" s="199"/>
      <c r="AC262" s="199"/>
      <c r="AD262" s="199"/>
      <c r="AE262" s="199"/>
      <c r="AF262" s="199"/>
    </row>
    <row r="263" spans="2:32" x14ac:dyDescent="0.2">
      <c r="B263" s="201"/>
      <c r="C263" s="201"/>
      <c r="D263" s="201"/>
      <c r="E263" s="201"/>
      <c r="F263" s="201"/>
      <c r="G263" s="201"/>
      <c r="H263" s="201"/>
      <c r="I263" s="201"/>
      <c r="J263" s="201"/>
      <c r="K263" s="200"/>
      <c r="L263" s="229"/>
      <c r="N263" s="228"/>
      <c r="X263" s="199"/>
      <c r="Y263" s="199"/>
      <c r="Z263" s="199"/>
      <c r="AA263" s="199"/>
      <c r="AB263" s="199"/>
      <c r="AC263" s="199"/>
      <c r="AD263" s="199"/>
      <c r="AE263" s="199"/>
      <c r="AF263" s="199"/>
    </row>
    <row r="264" spans="2:32" x14ac:dyDescent="0.2">
      <c r="B264" s="201"/>
      <c r="C264" s="201"/>
      <c r="D264" s="201"/>
      <c r="E264" s="201"/>
      <c r="F264" s="201"/>
      <c r="G264" s="201"/>
      <c r="H264" s="201"/>
      <c r="I264" s="201"/>
      <c r="J264" s="201"/>
      <c r="K264" s="200"/>
      <c r="L264" s="229"/>
      <c r="N264" s="228"/>
      <c r="X264" s="199"/>
      <c r="Y264" s="199"/>
      <c r="Z264" s="199"/>
      <c r="AA264" s="199"/>
      <c r="AB264" s="199"/>
      <c r="AC264" s="199"/>
      <c r="AD264" s="199"/>
      <c r="AE264" s="199"/>
      <c r="AF264" s="199"/>
    </row>
    <row r="265" spans="2:32" x14ac:dyDescent="0.2">
      <c r="B265" s="201"/>
      <c r="C265" s="201"/>
      <c r="D265" s="201"/>
      <c r="E265" s="201"/>
      <c r="F265" s="201"/>
      <c r="G265" s="201"/>
      <c r="H265" s="201"/>
      <c r="I265" s="201"/>
      <c r="J265" s="201"/>
      <c r="K265" s="200"/>
      <c r="L265" s="229"/>
      <c r="N265" s="228"/>
      <c r="X265" s="199"/>
      <c r="Y265" s="199"/>
      <c r="Z265" s="199"/>
      <c r="AA265" s="199"/>
      <c r="AB265" s="199"/>
      <c r="AC265" s="199"/>
      <c r="AD265" s="199"/>
      <c r="AE265" s="199"/>
      <c r="AF265" s="199"/>
    </row>
    <row r="266" spans="2:32" x14ac:dyDescent="0.2">
      <c r="B266" s="201"/>
      <c r="C266" s="201"/>
      <c r="D266" s="201"/>
      <c r="E266" s="201"/>
      <c r="F266" s="201"/>
      <c r="G266" s="201"/>
      <c r="H266" s="201"/>
      <c r="I266" s="201"/>
      <c r="J266" s="201"/>
      <c r="K266" s="200"/>
      <c r="L266" s="229"/>
      <c r="N266" s="228"/>
      <c r="X266" s="199"/>
      <c r="Y266" s="199"/>
      <c r="Z266" s="199"/>
      <c r="AA266" s="199"/>
      <c r="AB266" s="199"/>
      <c r="AC266" s="199"/>
      <c r="AD266" s="199"/>
      <c r="AE266" s="199"/>
      <c r="AF266" s="199"/>
    </row>
    <row r="267" spans="2:32" x14ac:dyDescent="0.2">
      <c r="B267" s="201"/>
      <c r="C267" s="201"/>
      <c r="D267" s="201"/>
      <c r="E267" s="201"/>
      <c r="F267" s="201"/>
      <c r="G267" s="201"/>
      <c r="H267" s="201"/>
      <c r="I267" s="201"/>
      <c r="J267" s="201"/>
      <c r="K267" s="200"/>
      <c r="L267" s="229"/>
      <c r="N267" s="228"/>
      <c r="X267" s="199"/>
      <c r="Y267" s="199"/>
      <c r="Z267" s="199"/>
      <c r="AA267" s="199"/>
      <c r="AB267" s="199"/>
      <c r="AC267" s="199"/>
      <c r="AD267" s="199"/>
      <c r="AE267" s="199"/>
      <c r="AF267" s="199"/>
    </row>
    <row r="268" spans="2:32" x14ac:dyDescent="0.2">
      <c r="B268" s="201"/>
      <c r="C268" s="201"/>
      <c r="D268" s="201"/>
      <c r="E268" s="201"/>
      <c r="F268" s="201"/>
      <c r="G268" s="201"/>
      <c r="H268" s="201"/>
      <c r="I268" s="201"/>
      <c r="J268" s="201"/>
      <c r="K268" s="200"/>
      <c r="L268" s="229"/>
      <c r="N268" s="228"/>
      <c r="X268" s="199"/>
      <c r="Y268" s="199"/>
      <c r="Z268" s="199"/>
      <c r="AA268" s="199"/>
      <c r="AB268" s="199"/>
      <c r="AC268" s="199"/>
      <c r="AD268" s="199"/>
      <c r="AE268" s="199"/>
      <c r="AF268" s="199"/>
    </row>
    <row r="269" spans="2:32" x14ac:dyDescent="0.2">
      <c r="B269" s="201"/>
      <c r="C269" s="201"/>
      <c r="D269" s="201"/>
      <c r="E269" s="201"/>
      <c r="F269" s="201"/>
      <c r="G269" s="201"/>
      <c r="H269" s="201"/>
      <c r="I269" s="201"/>
      <c r="J269" s="201"/>
      <c r="K269" s="200"/>
      <c r="L269" s="229"/>
      <c r="N269" s="228"/>
      <c r="X269" s="199"/>
      <c r="Y269" s="199"/>
      <c r="Z269" s="199"/>
      <c r="AA269" s="199"/>
      <c r="AB269" s="199"/>
      <c r="AC269" s="199"/>
      <c r="AD269" s="199"/>
      <c r="AE269" s="199"/>
      <c r="AF269" s="199"/>
    </row>
    <row r="270" spans="2:32" x14ac:dyDescent="0.2">
      <c r="B270" s="201"/>
      <c r="C270" s="201"/>
      <c r="D270" s="201"/>
      <c r="E270" s="201"/>
      <c r="F270" s="201"/>
      <c r="G270" s="201"/>
      <c r="H270" s="201"/>
      <c r="I270" s="201"/>
      <c r="J270" s="201"/>
      <c r="K270" s="200"/>
      <c r="L270" s="229"/>
      <c r="N270" s="228"/>
    </row>
    <row r="271" spans="2:32" x14ac:dyDescent="0.2">
      <c r="B271" s="201"/>
      <c r="C271" s="201"/>
      <c r="D271" s="201"/>
      <c r="E271" s="201"/>
      <c r="F271" s="201"/>
      <c r="G271" s="201"/>
      <c r="H271" s="201"/>
      <c r="I271" s="201"/>
      <c r="J271" s="201"/>
      <c r="K271" s="200"/>
      <c r="L271" s="229"/>
      <c r="N271" s="228"/>
    </row>
    <row r="272" spans="2:32" x14ac:dyDescent="0.2">
      <c r="B272" s="201"/>
      <c r="C272" s="201"/>
      <c r="D272" s="201"/>
      <c r="E272" s="201"/>
      <c r="F272" s="201"/>
      <c r="G272" s="201"/>
      <c r="H272" s="201"/>
      <c r="I272" s="201"/>
      <c r="J272" s="201"/>
      <c r="K272" s="200"/>
      <c r="L272" s="229"/>
      <c r="N272" s="228"/>
    </row>
    <row r="273" spans="2:14" x14ac:dyDescent="0.2">
      <c r="B273" s="201"/>
      <c r="C273" s="201"/>
      <c r="D273" s="201"/>
      <c r="E273" s="201"/>
      <c r="F273" s="201"/>
      <c r="G273" s="201"/>
      <c r="H273" s="201"/>
      <c r="I273" s="201"/>
      <c r="J273" s="201"/>
      <c r="K273" s="200"/>
      <c r="L273" s="229"/>
      <c r="N273" s="228"/>
    </row>
    <row r="274" spans="2:14" x14ac:dyDescent="0.2">
      <c r="B274" s="201"/>
      <c r="C274" s="201"/>
      <c r="D274" s="201"/>
      <c r="E274" s="201"/>
      <c r="F274" s="201"/>
      <c r="G274" s="201"/>
      <c r="H274" s="201"/>
      <c r="I274" s="201"/>
      <c r="J274" s="201"/>
      <c r="K274" s="200"/>
      <c r="L274" s="229"/>
      <c r="N274" s="228"/>
    </row>
    <row r="275" spans="2:14" x14ac:dyDescent="0.2">
      <c r="B275" s="201"/>
      <c r="C275" s="201"/>
      <c r="D275" s="201"/>
      <c r="E275" s="201"/>
      <c r="F275" s="201"/>
      <c r="G275" s="201"/>
      <c r="H275" s="201"/>
      <c r="I275" s="201"/>
      <c r="J275" s="201"/>
      <c r="K275" s="200"/>
      <c r="L275" s="229"/>
      <c r="N275" s="228"/>
    </row>
    <row r="276" spans="2:14" x14ac:dyDescent="0.2">
      <c r="B276" s="201"/>
      <c r="C276" s="201"/>
      <c r="D276" s="201"/>
      <c r="E276" s="201"/>
      <c r="F276" s="201"/>
      <c r="G276" s="201"/>
      <c r="H276" s="201"/>
      <c r="I276" s="201"/>
      <c r="J276" s="201"/>
      <c r="K276" s="200"/>
      <c r="L276" s="229"/>
      <c r="N276" s="228"/>
    </row>
    <row r="277" spans="2:14" x14ac:dyDescent="0.2">
      <c r="B277" s="201"/>
      <c r="C277" s="201"/>
      <c r="D277" s="201"/>
      <c r="E277" s="201"/>
      <c r="F277" s="201"/>
      <c r="G277" s="201"/>
      <c r="H277" s="201"/>
      <c r="I277" s="201"/>
      <c r="J277" s="201"/>
      <c r="K277" s="200"/>
      <c r="L277" s="229"/>
      <c r="N277" s="228"/>
    </row>
    <row r="278" spans="2:14" x14ac:dyDescent="0.2">
      <c r="B278" s="201"/>
      <c r="C278" s="201"/>
      <c r="D278" s="201"/>
      <c r="E278" s="201"/>
      <c r="F278" s="201"/>
      <c r="G278" s="201"/>
      <c r="H278" s="201"/>
      <c r="I278" s="201"/>
      <c r="J278" s="201"/>
      <c r="K278" s="200"/>
      <c r="L278" s="229"/>
      <c r="N278" s="228"/>
    </row>
    <row r="279" spans="2:14" x14ac:dyDescent="0.2">
      <c r="B279" s="201"/>
      <c r="C279" s="201"/>
      <c r="D279" s="201"/>
      <c r="E279" s="201"/>
      <c r="F279" s="201"/>
      <c r="G279" s="201"/>
      <c r="H279" s="201"/>
      <c r="I279" s="201"/>
      <c r="J279" s="201"/>
      <c r="K279" s="200"/>
      <c r="L279" s="229"/>
      <c r="N279" s="228"/>
    </row>
    <row r="280" spans="2:14" x14ac:dyDescent="0.2">
      <c r="B280" s="201"/>
      <c r="C280" s="201"/>
      <c r="D280" s="201"/>
      <c r="E280" s="201"/>
      <c r="F280" s="201"/>
      <c r="G280" s="201"/>
      <c r="H280" s="201"/>
      <c r="I280" s="201"/>
      <c r="J280" s="201"/>
      <c r="K280" s="200"/>
      <c r="L280" s="229"/>
      <c r="N280" s="228"/>
    </row>
    <row r="281" spans="2:14" x14ac:dyDescent="0.2">
      <c r="B281" s="201"/>
      <c r="C281" s="201"/>
      <c r="D281" s="201"/>
      <c r="E281" s="201"/>
      <c r="F281" s="201"/>
      <c r="G281" s="201"/>
      <c r="H281" s="201"/>
      <c r="I281" s="201"/>
      <c r="J281" s="201"/>
      <c r="K281" s="200"/>
      <c r="L281" s="229"/>
      <c r="N281" s="228"/>
    </row>
    <row r="282" spans="2:14" x14ac:dyDescent="0.2">
      <c r="B282" s="201"/>
      <c r="C282" s="201"/>
      <c r="D282" s="201"/>
      <c r="E282" s="201"/>
      <c r="F282" s="201"/>
      <c r="G282" s="201"/>
      <c r="H282" s="201"/>
      <c r="I282" s="201"/>
      <c r="J282" s="201"/>
      <c r="K282" s="200"/>
      <c r="L282" s="229"/>
      <c r="N282" s="228"/>
    </row>
    <row r="283" spans="2:14" x14ac:dyDescent="0.2">
      <c r="B283" s="201"/>
      <c r="C283" s="201"/>
      <c r="D283" s="201"/>
      <c r="E283" s="201"/>
      <c r="F283" s="201"/>
      <c r="G283" s="201"/>
      <c r="H283" s="201"/>
      <c r="I283" s="201"/>
      <c r="J283" s="201"/>
      <c r="K283" s="200"/>
      <c r="L283" s="229"/>
      <c r="N283" s="228"/>
    </row>
    <row r="284" spans="2:14" x14ac:dyDescent="0.2">
      <c r="B284" s="201"/>
      <c r="C284" s="201"/>
      <c r="D284" s="201"/>
      <c r="E284" s="201"/>
      <c r="F284" s="201"/>
      <c r="G284" s="201"/>
      <c r="H284" s="201"/>
      <c r="I284" s="201"/>
      <c r="J284" s="201"/>
      <c r="K284" s="200"/>
      <c r="L284" s="229"/>
      <c r="N284" s="228"/>
    </row>
    <row r="285" spans="2:14" x14ac:dyDescent="0.2">
      <c r="B285" s="201"/>
      <c r="C285" s="201"/>
      <c r="D285" s="201"/>
      <c r="E285" s="201"/>
      <c r="F285" s="201"/>
      <c r="G285" s="201"/>
      <c r="H285" s="201"/>
      <c r="I285" s="201"/>
      <c r="J285" s="201"/>
      <c r="K285" s="200"/>
      <c r="L285" s="229"/>
      <c r="N285" s="228"/>
    </row>
    <row r="286" spans="2:14" x14ac:dyDescent="0.2">
      <c r="B286" s="201"/>
      <c r="C286" s="201"/>
      <c r="D286" s="201"/>
      <c r="E286" s="201"/>
      <c r="F286" s="201"/>
      <c r="G286" s="201"/>
      <c r="H286" s="201"/>
      <c r="I286" s="201"/>
      <c r="J286" s="201"/>
      <c r="K286" s="200"/>
      <c r="L286" s="229"/>
      <c r="N286" s="228"/>
    </row>
    <row r="287" spans="2:14" x14ac:dyDescent="0.2">
      <c r="B287" s="201"/>
      <c r="C287" s="201"/>
      <c r="D287" s="201"/>
      <c r="E287" s="201"/>
      <c r="F287" s="201"/>
      <c r="G287" s="201"/>
      <c r="H287" s="201"/>
      <c r="I287" s="201"/>
      <c r="J287" s="201"/>
      <c r="K287" s="200"/>
      <c r="L287" s="229"/>
      <c r="N287" s="228"/>
    </row>
    <row r="288" spans="2:14" x14ac:dyDescent="0.2">
      <c r="B288" s="201"/>
      <c r="C288" s="201"/>
      <c r="D288" s="201"/>
      <c r="E288" s="201"/>
      <c r="F288" s="201"/>
      <c r="G288" s="201"/>
      <c r="H288" s="201"/>
      <c r="I288" s="201"/>
      <c r="J288" s="201"/>
      <c r="K288" s="200"/>
      <c r="L288" s="229"/>
      <c r="N288" s="228"/>
    </row>
    <row r="289" spans="2:14" x14ac:dyDescent="0.2">
      <c r="B289" s="201"/>
      <c r="C289" s="201"/>
      <c r="D289" s="201"/>
      <c r="E289" s="201"/>
      <c r="F289" s="201"/>
      <c r="G289" s="201"/>
      <c r="H289" s="201"/>
      <c r="I289" s="201"/>
      <c r="J289" s="201"/>
      <c r="K289" s="200"/>
      <c r="L289" s="229"/>
      <c r="N289" s="228"/>
    </row>
    <row r="290" spans="2:14" x14ac:dyDescent="0.2">
      <c r="B290" s="201"/>
      <c r="C290" s="201"/>
      <c r="D290" s="201"/>
      <c r="E290" s="201"/>
      <c r="F290" s="201"/>
      <c r="G290" s="201"/>
      <c r="H290" s="201"/>
      <c r="I290" s="201"/>
      <c r="J290" s="201"/>
      <c r="K290" s="200"/>
      <c r="L290" s="229"/>
      <c r="N290" s="228"/>
    </row>
    <row r="291" spans="2:14" x14ac:dyDescent="0.2">
      <c r="B291" s="201"/>
      <c r="C291" s="201"/>
      <c r="D291" s="201"/>
      <c r="E291" s="201"/>
      <c r="F291" s="201"/>
      <c r="G291" s="201"/>
      <c r="H291" s="201"/>
      <c r="I291" s="201"/>
      <c r="J291" s="201"/>
      <c r="K291" s="200"/>
      <c r="L291" s="229"/>
      <c r="N291" s="228"/>
    </row>
    <row r="292" spans="2:14" x14ac:dyDescent="0.2">
      <c r="B292" s="201"/>
      <c r="C292" s="201"/>
      <c r="D292" s="201"/>
      <c r="E292" s="201"/>
      <c r="F292" s="201"/>
      <c r="G292" s="201"/>
      <c r="H292" s="201"/>
      <c r="I292" s="201"/>
      <c r="J292" s="201"/>
      <c r="K292" s="200"/>
      <c r="L292" s="229"/>
      <c r="N292" s="228"/>
    </row>
    <row r="293" spans="2:14" x14ac:dyDescent="0.2">
      <c r="B293" s="201"/>
      <c r="C293" s="201"/>
      <c r="D293" s="201"/>
      <c r="E293" s="201"/>
      <c r="F293" s="201"/>
      <c r="G293" s="201"/>
      <c r="H293" s="201"/>
      <c r="I293" s="201"/>
      <c r="J293" s="201"/>
      <c r="K293" s="200"/>
      <c r="L293" s="229"/>
      <c r="N293" s="228"/>
    </row>
    <row r="294" spans="2:14" x14ac:dyDescent="0.2">
      <c r="B294" s="201"/>
      <c r="C294" s="201"/>
      <c r="D294" s="201"/>
      <c r="E294" s="201"/>
      <c r="F294" s="201"/>
      <c r="G294" s="201"/>
      <c r="H294" s="201"/>
      <c r="I294" s="201"/>
      <c r="J294" s="201"/>
      <c r="K294" s="200"/>
      <c r="L294" s="229"/>
      <c r="N294" s="228"/>
    </row>
    <row r="295" spans="2:14" x14ac:dyDescent="0.2">
      <c r="B295" s="201"/>
      <c r="C295" s="201"/>
      <c r="D295" s="201"/>
      <c r="E295" s="201"/>
      <c r="F295" s="201"/>
      <c r="G295" s="201"/>
      <c r="H295" s="201"/>
      <c r="I295" s="201"/>
      <c r="J295" s="201"/>
      <c r="K295" s="200"/>
      <c r="L295" s="229"/>
      <c r="N295" s="228"/>
    </row>
    <row r="296" spans="2:14" x14ac:dyDescent="0.2">
      <c r="B296" s="201"/>
      <c r="C296" s="201"/>
      <c r="D296" s="201"/>
      <c r="E296" s="201"/>
      <c r="F296" s="201"/>
      <c r="G296" s="201"/>
      <c r="H296" s="201"/>
      <c r="I296" s="201"/>
      <c r="J296" s="201"/>
      <c r="K296" s="200"/>
      <c r="L296" s="229"/>
      <c r="N296" s="228"/>
    </row>
    <row r="297" spans="2:14" x14ac:dyDescent="0.2">
      <c r="B297" s="201"/>
      <c r="C297" s="201"/>
      <c r="D297" s="201"/>
      <c r="E297" s="201"/>
      <c r="F297" s="201"/>
      <c r="G297" s="201"/>
      <c r="H297" s="201"/>
      <c r="I297" s="201"/>
      <c r="J297" s="201"/>
      <c r="K297" s="200"/>
      <c r="L297" s="229"/>
      <c r="N297" s="228"/>
    </row>
    <row r="298" spans="2:14" x14ac:dyDescent="0.2">
      <c r="B298" s="201"/>
      <c r="C298" s="201"/>
      <c r="D298" s="201"/>
      <c r="E298" s="201"/>
      <c r="F298" s="201"/>
      <c r="G298" s="201"/>
      <c r="H298" s="201"/>
      <c r="I298" s="201"/>
      <c r="J298" s="201"/>
      <c r="K298" s="200"/>
      <c r="L298" s="229"/>
      <c r="N298" s="228"/>
    </row>
    <row r="299" spans="2:14" x14ac:dyDescent="0.2">
      <c r="B299" s="201"/>
      <c r="C299" s="201"/>
      <c r="D299" s="201"/>
      <c r="E299" s="201"/>
      <c r="F299" s="201"/>
      <c r="G299" s="201"/>
      <c r="H299" s="201"/>
      <c r="I299" s="201"/>
      <c r="J299" s="201"/>
      <c r="K299" s="200"/>
      <c r="L299" s="229"/>
      <c r="N299" s="228"/>
    </row>
    <row r="300" spans="2:14" x14ac:dyDescent="0.2">
      <c r="B300" s="201"/>
      <c r="C300" s="201"/>
      <c r="D300" s="201"/>
      <c r="E300" s="201"/>
      <c r="F300" s="201"/>
      <c r="G300" s="201"/>
      <c r="H300" s="201"/>
      <c r="I300" s="201"/>
      <c r="J300" s="201"/>
      <c r="K300" s="200"/>
      <c r="L300" s="229"/>
      <c r="N300" s="228"/>
    </row>
    <row r="301" spans="2:14" x14ac:dyDescent="0.2">
      <c r="B301" s="201"/>
      <c r="C301" s="201"/>
      <c r="D301" s="201"/>
      <c r="E301" s="201"/>
      <c r="F301" s="201"/>
      <c r="G301" s="201"/>
      <c r="H301" s="201"/>
      <c r="I301" s="201"/>
      <c r="J301" s="201"/>
      <c r="K301" s="200"/>
      <c r="L301" s="229"/>
      <c r="N301" s="228"/>
    </row>
    <row r="302" spans="2:14" x14ac:dyDescent="0.2">
      <c r="B302" s="201"/>
      <c r="C302" s="201"/>
      <c r="D302" s="201"/>
      <c r="E302" s="201"/>
      <c r="F302" s="201"/>
      <c r="G302" s="201"/>
      <c r="H302" s="201"/>
      <c r="I302" s="201"/>
      <c r="J302" s="201"/>
      <c r="K302" s="200"/>
      <c r="L302" s="229"/>
      <c r="N302" s="228"/>
    </row>
    <row r="303" spans="2:14" x14ac:dyDescent="0.2">
      <c r="B303" s="201"/>
      <c r="C303" s="201"/>
      <c r="D303" s="201"/>
      <c r="E303" s="201"/>
      <c r="F303" s="201"/>
      <c r="G303" s="201"/>
      <c r="H303" s="201"/>
      <c r="I303" s="201"/>
      <c r="J303" s="201"/>
      <c r="K303" s="200"/>
      <c r="L303" s="229"/>
      <c r="N303" s="228"/>
    </row>
    <row r="304" spans="2:14" x14ac:dyDescent="0.2">
      <c r="B304" s="201"/>
      <c r="C304" s="201"/>
      <c r="D304" s="201"/>
      <c r="E304" s="201"/>
      <c r="F304" s="201"/>
      <c r="G304" s="201"/>
      <c r="H304" s="201"/>
      <c r="I304" s="201"/>
      <c r="J304" s="201"/>
      <c r="K304" s="200"/>
      <c r="L304" s="229"/>
      <c r="N304" s="228"/>
    </row>
    <row r="305" spans="2:14" x14ac:dyDescent="0.2">
      <c r="B305" s="201"/>
      <c r="C305" s="201"/>
      <c r="D305" s="201"/>
      <c r="E305" s="201"/>
      <c r="F305" s="201"/>
      <c r="G305" s="201"/>
      <c r="H305" s="201"/>
      <c r="I305" s="201"/>
      <c r="J305" s="201"/>
      <c r="K305" s="200"/>
      <c r="L305" s="229"/>
      <c r="N305" s="228"/>
    </row>
    <row r="306" spans="2:14" x14ac:dyDescent="0.2">
      <c r="B306" s="201"/>
      <c r="C306" s="201"/>
      <c r="D306" s="201"/>
      <c r="E306" s="201"/>
      <c r="F306" s="201"/>
      <c r="G306" s="201"/>
      <c r="H306" s="201"/>
      <c r="I306" s="201"/>
      <c r="J306" s="201"/>
      <c r="K306" s="200"/>
      <c r="L306" s="229"/>
      <c r="N306" s="228"/>
    </row>
    <row r="307" spans="2:14" x14ac:dyDescent="0.2">
      <c r="B307" s="201"/>
      <c r="C307" s="201"/>
      <c r="D307" s="201"/>
      <c r="E307" s="201"/>
      <c r="F307" s="201"/>
      <c r="G307" s="201"/>
      <c r="H307" s="201"/>
      <c r="I307" s="201"/>
      <c r="J307" s="201"/>
      <c r="K307" s="200"/>
      <c r="L307" s="229"/>
      <c r="N307" s="228"/>
    </row>
    <row r="308" spans="2:14" x14ac:dyDescent="0.2">
      <c r="B308" s="201"/>
      <c r="C308" s="201"/>
      <c r="D308" s="201"/>
      <c r="E308" s="201"/>
      <c r="F308" s="201"/>
      <c r="G308" s="201"/>
      <c r="H308" s="201"/>
      <c r="I308" s="201"/>
      <c r="J308" s="201"/>
      <c r="K308" s="200"/>
      <c r="L308" s="229"/>
      <c r="N308" s="228"/>
    </row>
    <row r="309" spans="2:14" x14ac:dyDescent="0.2">
      <c r="B309" s="201"/>
      <c r="C309" s="201"/>
      <c r="D309" s="201"/>
      <c r="E309" s="201"/>
      <c r="F309" s="201"/>
      <c r="G309" s="201"/>
      <c r="H309" s="201"/>
      <c r="I309" s="201"/>
      <c r="J309" s="201"/>
      <c r="K309" s="200"/>
      <c r="L309" s="229"/>
      <c r="N309" s="228"/>
    </row>
    <row r="310" spans="2:14" x14ac:dyDescent="0.2">
      <c r="B310" s="201"/>
      <c r="C310" s="201"/>
      <c r="D310" s="201"/>
      <c r="E310" s="201"/>
      <c r="F310" s="201"/>
      <c r="G310" s="201"/>
      <c r="H310" s="201"/>
      <c r="I310" s="201"/>
      <c r="J310" s="201"/>
      <c r="K310" s="200"/>
      <c r="L310" s="229"/>
      <c r="N310" s="228"/>
    </row>
    <row r="311" spans="2:14" x14ac:dyDescent="0.2">
      <c r="B311" s="201"/>
      <c r="C311" s="201"/>
      <c r="D311" s="201"/>
      <c r="E311" s="201"/>
      <c r="F311" s="201"/>
      <c r="G311" s="201"/>
      <c r="H311" s="201"/>
      <c r="I311" s="201"/>
      <c r="J311" s="201"/>
      <c r="K311" s="200"/>
      <c r="L311" s="229"/>
      <c r="N311" s="228"/>
    </row>
    <row r="312" spans="2:14" x14ac:dyDescent="0.2">
      <c r="B312" s="201"/>
      <c r="C312" s="201"/>
      <c r="D312" s="201"/>
      <c r="E312" s="201"/>
      <c r="F312" s="201"/>
      <c r="G312" s="201"/>
      <c r="H312" s="201"/>
      <c r="I312" s="201"/>
      <c r="J312" s="201"/>
      <c r="K312" s="200"/>
      <c r="L312" s="229"/>
      <c r="N312" s="228"/>
    </row>
    <row r="313" spans="2:14" x14ac:dyDescent="0.2">
      <c r="B313" s="201"/>
      <c r="C313" s="201"/>
      <c r="D313" s="201"/>
      <c r="E313" s="201"/>
      <c r="F313" s="201"/>
      <c r="G313" s="201"/>
      <c r="H313" s="201"/>
      <c r="I313" s="201"/>
      <c r="J313" s="201"/>
      <c r="K313" s="200"/>
      <c r="L313" s="229"/>
      <c r="N313" s="228"/>
    </row>
    <row r="314" spans="2:14" x14ac:dyDescent="0.2">
      <c r="B314" s="201"/>
      <c r="C314" s="201"/>
      <c r="D314" s="201"/>
      <c r="E314" s="201"/>
      <c r="F314" s="201"/>
      <c r="G314" s="201"/>
      <c r="H314" s="201"/>
      <c r="I314" s="201"/>
      <c r="J314" s="201"/>
      <c r="K314" s="200"/>
      <c r="L314" s="229"/>
      <c r="N314" s="228"/>
    </row>
    <row r="315" spans="2:14" x14ac:dyDescent="0.2">
      <c r="B315" s="201"/>
      <c r="C315" s="201"/>
      <c r="D315" s="201"/>
      <c r="E315" s="201"/>
      <c r="F315" s="201"/>
      <c r="G315" s="201"/>
      <c r="H315" s="201"/>
      <c r="I315" s="201"/>
      <c r="J315" s="201"/>
      <c r="K315" s="200"/>
      <c r="L315" s="229"/>
      <c r="N315" s="228"/>
    </row>
    <row r="316" spans="2:14" x14ac:dyDescent="0.2">
      <c r="B316" s="201"/>
      <c r="C316" s="201"/>
      <c r="D316" s="201"/>
      <c r="E316" s="201"/>
      <c r="F316" s="201"/>
      <c r="G316" s="201"/>
      <c r="H316" s="201"/>
      <c r="I316" s="201"/>
      <c r="J316" s="201"/>
      <c r="K316" s="200"/>
      <c r="L316" s="229"/>
      <c r="N316" s="228"/>
    </row>
    <row r="317" spans="2:14" x14ac:dyDescent="0.2">
      <c r="B317" s="201"/>
      <c r="C317" s="201"/>
      <c r="D317" s="201"/>
      <c r="E317" s="201"/>
      <c r="F317" s="201"/>
      <c r="G317" s="201"/>
      <c r="H317" s="201"/>
      <c r="I317" s="201"/>
      <c r="J317" s="201"/>
      <c r="K317" s="200"/>
      <c r="L317" s="229"/>
      <c r="N317" s="228"/>
    </row>
    <row r="318" spans="2:14" x14ac:dyDescent="0.2">
      <c r="B318" s="201"/>
      <c r="C318" s="201"/>
      <c r="D318" s="201"/>
      <c r="E318" s="201"/>
      <c r="F318" s="201"/>
      <c r="G318" s="201"/>
      <c r="H318" s="201"/>
      <c r="I318" s="201"/>
      <c r="J318" s="201"/>
      <c r="K318" s="200"/>
      <c r="L318" s="229"/>
      <c r="N318" s="228"/>
    </row>
    <row r="319" spans="2:14" x14ac:dyDescent="0.2">
      <c r="B319" s="201"/>
      <c r="C319" s="201"/>
      <c r="D319" s="201"/>
      <c r="E319" s="201"/>
      <c r="F319" s="201"/>
      <c r="G319" s="201"/>
      <c r="H319" s="201"/>
      <c r="I319" s="201"/>
      <c r="J319" s="201"/>
      <c r="K319" s="200"/>
      <c r="L319" s="229"/>
      <c r="N319" s="228"/>
    </row>
    <row r="320" spans="2:14" x14ac:dyDescent="0.2">
      <c r="B320" s="201"/>
      <c r="C320" s="201"/>
      <c r="D320" s="201"/>
      <c r="E320" s="201"/>
      <c r="F320" s="201"/>
      <c r="G320" s="201"/>
      <c r="H320" s="201"/>
      <c r="I320" s="201"/>
      <c r="J320" s="201"/>
      <c r="K320" s="200"/>
      <c r="L320" s="229"/>
      <c r="N320" s="228"/>
    </row>
    <row r="321" spans="2:14" x14ac:dyDescent="0.2">
      <c r="B321" s="201"/>
      <c r="C321" s="201"/>
      <c r="D321" s="201"/>
      <c r="E321" s="201"/>
      <c r="F321" s="201"/>
      <c r="G321" s="201"/>
      <c r="H321" s="201"/>
      <c r="I321" s="201"/>
      <c r="J321" s="201"/>
      <c r="K321" s="200"/>
      <c r="L321" s="229"/>
      <c r="N321" s="228"/>
    </row>
    <row r="322" spans="2:14" x14ac:dyDescent="0.2">
      <c r="B322" s="201"/>
      <c r="C322" s="201"/>
      <c r="D322" s="201"/>
      <c r="E322" s="201"/>
      <c r="F322" s="201"/>
      <c r="G322" s="201"/>
      <c r="H322" s="201"/>
      <c r="I322" s="201"/>
      <c r="J322" s="201"/>
      <c r="K322" s="200"/>
      <c r="L322" s="229"/>
      <c r="N322" s="228"/>
    </row>
    <row r="323" spans="2:14" x14ac:dyDescent="0.2">
      <c r="B323" s="201"/>
      <c r="C323" s="201"/>
      <c r="D323" s="201"/>
      <c r="E323" s="201"/>
      <c r="F323" s="201"/>
      <c r="G323" s="201"/>
      <c r="H323" s="201"/>
      <c r="I323" s="201"/>
      <c r="J323" s="201"/>
      <c r="K323" s="200"/>
      <c r="L323" s="229"/>
      <c r="N323" s="228"/>
    </row>
    <row r="324" spans="2:14" x14ac:dyDescent="0.2">
      <c r="B324" s="201"/>
      <c r="C324" s="201"/>
      <c r="D324" s="201"/>
      <c r="E324" s="201"/>
      <c r="F324" s="201"/>
      <c r="G324" s="201"/>
      <c r="H324" s="201"/>
      <c r="I324" s="201"/>
      <c r="J324" s="201"/>
      <c r="K324" s="200"/>
      <c r="L324" s="229"/>
      <c r="N324" s="228"/>
    </row>
    <row r="325" spans="2:14" x14ac:dyDescent="0.2">
      <c r="B325" s="201"/>
      <c r="C325" s="201"/>
      <c r="D325" s="201"/>
      <c r="E325" s="201"/>
      <c r="F325" s="201"/>
      <c r="G325" s="201"/>
      <c r="H325" s="201"/>
      <c r="I325" s="201"/>
      <c r="J325" s="201"/>
      <c r="K325" s="200"/>
      <c r="L325" s="229"/>
      <c r="N325" s="228"/>
    </row>
    <row r="326" spans="2:14" x14ac:dyDescent="0.2">
      <c r="B326" s="201"/>
      <c r="C326" s="201"/>
      <c r="D326" s="201"/>
      <c r="E326" s="201"/>
      <c r="F326" s="201"/>
      <c r="G326" s="201"/>
      <c r="H326" s="201"/>
      <c r="I326" s="201"/>
      <c r="J326" s="201"/>
      <c r="K326" s="200"/>
      <c r="L326" s="229"/>
      <c r="N326" s="228"/>
    </row>
    <row r="327" spans="2:14" x14ac:dyDescent="0.2">
      <c r="B327" s="201"/>
      <c r="C327" s="201"/>
      <c r="D327" s="201"/>
      <c r="E327" s="201"/>
      <c r="F327" s="201"/>
      <c r="G327" s="201"/>
      <c r="H327" s="201"/>
      <c r="I327" s="201"/>
      <c r="J327" s="201"/>
      <c r="K327" s="200"/>
      <c r="L327" s="229"/>
      <c r="N327" s="228"/>
    </row>
    <row r="328" spans="2:14" x14ac:dyDescent="0.2">
      <c r="B328" s="201"/>
      <c r="C328" s="201"/>
      <c r="D328" s="201"/>
      <c r="E328" s="201"/>
      <c r="F328" s="201"/>
      <c r="G328" s="201"/>
      <c r="H328" s="201"/>
      <c r="I328" s="201"/>
      <c r="J328" s="201"/>
      <c r="K328" s="200"/>
      <c r="L328" s="229"/>
      <c r="N328" s="228"/>
    </row>
    <row r="329" spans="2:14" x14ac:dyDescent="0.2">
      <c r="B329" s="201"/>
      <c r="C329" s="201"/>
      <c r="D329" s="201"/>
      <c r="E329" s="201"/>
      <c r="F329" s="201"/>
      <c r="G329" s="201"/>
      <c r="H329" s="201"/>
      <c r="I329" s="201"/>
      <c r="J329" s="201"/>
      <c r="K329" s="200"/>
      <c r="L329" s="229"/>
      <c r="N329" s="228"/>
    </row>
    <row r="330" spans="2:14" x14ac:dyDescent="0.2">
      <c r="B330" s="201"/>
      <c r="C330" s="201"/>
      <c r="D330" s="201"/>
      <c r="E330" s="201"/>
      <c r="F330" s="201"/>
      <c r="G330" s="201"/>
      <c r="H330" s="201"/>
      <c r="I330" s="201"/>
      <c r="J330" s="201"/>
      <c r="K330" s="200"/>
      <c r="L330" s="229"/>
      <c r="N330" s="228"/>
    </row>
    <row r="331" spans="2:14" x14ac:dyDescent="0.2">
      <c r="B331" s="201"/>
      <c r="C331" s="201"/>
      <c r="D331" s="201"/>
      <c r="E331" s="201"/>
      <c r="F331" s="201"/>
      <c r="G331" s="201"/>
      <c r="H331" s="201"/>
      <c r="I331" s="201"/>
      <c r="J331" s="201"/>
      <c r="K331" s="200"/>
      <c r="L331" s="229"/>
      <c r="N331" s="228"/>
    </row>
    <row r="332" spans="2:14" x14ac:dyDescent="0.2">
      <c r="B332" s="201"/>
      <c r="C332" s="201"/>
      <c r="D332" s="201"/>
      <c r="E332" s="201"/>
      <c r="F332" s="201"/>
      <c r="G332" s="201"/>
      <c r="H332" s="201"/>
      <c r="I332" s="201"/>
      <c r="J332" s="201"/>
      <c r="K332" s="200"/>
      <c r="L332" s="229"/>
      <c r="N332" s="228"/>
    </row>
    <row r="333" spans="2:14" x14ac:dyDescent="0.2">
      <c r="B333" s="201"/>
      <c r="C333" s="201"/>
      <c r="D333" s="201"/>
      <c r="E333" s="201"/>
      <c r="F333" s="201"/>
      <c r="G333" s="201"/>
      <c r="H333" s="201"/>
      <c r="I333" s="201"/>
      <c r="J333" s="201"/>
      <c r="K333" s="200"/>
      <c r="L333" s="229"/>
      <c r="N333" s="228"/>
    </row>
    <row r="334" spans="2:14" x14ac:dyDescent="0.2">
      <c r="B334" s="201"/>
      <c r="C334" s="201"/>
      <c r="D334" s="201"/>
      <c r="E334" s="201"/>
      <c r="F334" s="201"/>
      <c r="G334" s="201"/>
      <c r="H334" s="201"/>
      <c r="I334" s="201"/>
      <c r="J334" s="201"/>
      <c r="K334" s="200"/>
      <c r="L334" s="229"/>
      <c r="N334" s="228"/>
    </row>
    <row r="335" spans="2:14" x14ac:dyDescent="0.2">
      <c r="B335" s="201"/>
      <c r="C335" s="201"/>
      <c r="D335" s="201"/>
      <c r="E335" s="201"/>
      <c r="F335" s="201"/>
      <c r="G335" s="201"/>
      <c r="H335" s="201"/>
      <c r="I335" s="201"/>
      <c r="J335" s="201"/>
      <c r="K335" s="200"/>
      <c r="L335" s="229"/>
      <c r="N335" s="228"/>
    </row>
    <row r="336" spans="2:14" x14ac:dyDescent="0.2">
      <c r="B336" s="201"/>
      <c r="C336" s="201"/>
      <c r="D336" s="201"/>
      <c r="E336" s="201"/>
      <c r="F336" s="201"/>
      <c r="G336" s="201"/>
      <c r="H336" s="201"/>
      <c r="I336" s="201"/>
      <c r="J336" s="201"/>
      <c r="K336" s="200"/>
      <c r="L336" s="229"/>
      <c r="N336" s="228"/>
    </row>
    <row r="337" spans="2:14" x14ac:dyDescent="0.2">
      <c r="B337" s="201"/>
      <c r="C337" s="201"/>
      <c r="D337" s="201"/>
      <c r="E337" s="201"/>
      <c r="F337" s="201"/>
      <c r="G337" s="201"/>
      <c r="H337" s="201"/>
      <c r="I337" s="201"/>
      <c r="J337" s="201"/>
      <c r="K337" s="200"/>
      <c r="L337" s="229"/>
      <c r="N337" s="228"/>
    </row>
    <row r="338" spans="2:14" x14ac:dyDescent="0.2">
      <c r="B338" s="201"/>
      <c r="C338" s="201"/>
      <c r="D338" s="201"/>
      <c r="E338" s="201"/>
      <c r="F338" s="201"/>
      <c r="G338" s="201"/>
      <c r="H338" s="201"/>
      <c r="I338" s="201"/>
      <c r="J338" s="201"/>
      <c r="K338" s="200"/>
      <c r="L338" s="229"/>
      <c r="N338" s="228"/>
    </row>
    <row r="339" spans="2:14" x14ac:dyDescent="0.2">
      <c r="B339" s="201"/>
      <c r="C339" s="201"/>
      <c r="D339" s="201"/>
      <c r="E339" s="201"/>
      <c r="F339" s="201"/>
      <c r="G339" s="201"/>
      <c r="H339" s="201"/>
      <c r="I339" s="201"/>
      <c r="J339" s="201"/>
      <c r="K339" s="200"/>
      <c r="L339" s="229"/>
      <c r="N339" s="228"/>
    </row>
    <row r="340" spans="2:14" x14ac:dyDescent="0.2">
      <c r="B340" s="201"/>
      <c r="C340" s="201"/>
      <c r="D340" s="201"/>
      <c r="E340" s="201"/>
      <c r="F340" s="201"/>
      <c r="G340" s="201"/>
      <c r="H340" s="201"/>
      <c r="I340" s="201"/>
      <c r="J340" s="201"/>
      <c r="K340" s="200"/>
      <c r="L340" s="229"/>
      <c r="N340" s="228"/>
    </row>
    <row r="341" spans="2:14" x14ac:dyDescent="0.2">
      <c r="B341" s="201"/>
      <c r="C341" s="201"/>
      <c r="D341" s="201"/>
      <c r="E341" s="201"/>
      <c r="F341" s="201"/>
      <c r="G341" s="201"/>
      <c r="H341" s="201"/>
      <c r="I341" s="201"/>
      <c r="J341" s="201"/>
      <c r="K341" s="200"/>
      <c r="L341" s="229"/>
      <c r="N341" s="228"/>
    </row>
    <row r="342" spans="2:14" x14ac:dyDescent="0.2">
      <c r="B342" s="201"/>
      <c r="C342" s="201"/>
      <c r="D342" s="201"/>
      <c r="E342" s="201"/>
      <c r="F342" s="201"/>
      <c r="G342" s="201"/>
      <c r="H342" s="201"/>
      <c r="I342" s="201"/>
      <c r="J342" s="201"/>
      <c r="K342" s="200"/>
      <c r="L342" s="229"/>
      <c r="N342" s="228"/>
    </row>
    <row r="343" spans="2:14" x14ac:dyDescent="0.2">
      <c r="B343" s="201"/>
      <c r="C343" s="201"/>
      <c r="D343" s="201"/>
      <c r="E343" s="201"/>
      <c r="F343" s="201"/>
      <c r="G343" s="201"/>
      <c r="H343" s="201"/>
      <c r="I343" s="201"/>
      <c r="J343" s="201"/>
      <c r="K343" s="200"/>
      <c r="L343" s="229"/>
      <c r="N343" s="228"/>
    </row>
    <row r="344" spans="2:14" x14ac:dyDescent="0.2">
      <c r="B344" s="201"/>
      <c r="C344" s="201"/>
      <c r="D344" s="201"/>
      <c r="E344" s="201"/>
      <c r="F344" s="201"/>
      <c r="G344" s="201"/>
      <c r="H344" s="201"/>
      <c r="I344" s="201"/>
      <c r="J344" s="201"/>
      <c r="K344" s="200"/>
      <c r="L344" s="229"/>
      <c r="N344" s="228"/>
    </row>
    <row r="345" spans="2:14" x14ac:dyDescent="0.2">
      <c r="B345" s="201"/>
      <c r="C345" s="201"/>
      <c r="D345" s="201"/>
      <c r="E345" s="201"/>
      <c r="F345" s="201"/>
      <c r="G345" s="201"/>
      <c r="H345" s="201"/>
      <c r="I345" s="201"/>
      <c r="J345" s="201"/>
      <c r="K345" s="200"/>
      <c r="L345" s="229"/>
      <c r="N345" s="228"/>
    </row>
    <row r="346" spans="2:14" x14ac:dyDescent="0.2">
      <c r="B346" s="201"/>
      <c r="C346" s="201"/>
      <c r="D346" s="201"/>
      <c r="E346" s="201"/>
      <c r="F346" s="201"/>
      <c r="G346" s="201"/>
      <c r="H346" s="201"/>
      <c r="I346" s="201"/>
      <c r="J346" s="201"/>
      <c r="K346" s="200"/>
      <c r="L346" s="229"/>
      <c r="N346" s="228"/>
    </row>
    <row r="347" spans="2:14" x14ac:dyDescent="0.2">
      <c r="B347" s="201"/>
      <c r="C347" s="201"/>
      <c r="D347" s="201"/>
      <c r="E347" s="201"/>
      <c r="F347" s="201"/>
      <c r="G347" s="201"/>
      <c r="H347" s="201"/>
      <c r="I347" s="201"/>
      <c r="J347" s="201"/>
      <c r="K347" s="200"/>
      <c r="L347" s="229"/>
      <c r="N347" s="228"/>
    </row>
    <row r="348" spans="2:14" x14ac:dyDescent="0.2">
      <c r="B348" s="201"/>
      <c r="C348" s="201"/>
      <c r="D348" s="201"/>
      <c r="E348" s="201"/>
      <c r="F348" s="201"/>
      <c r="G348" s="201"/>
      <c r="H348" s="201"/>
      <c r="I348" s="201"/>
      <c r="J348" s="201"/>
      <c r="K348" s="200"/>
      <c r="L348" s="229"/>
      <c r="N348" s="228"/>
    </row>
    <row r="349" spans="2:14" x14ac:dyDescent="0.2">
      <c r="B349" s="201"/>
      <c r="C349" s="201"/>
      <c r="D349" s="201"/>
      <c r="E349" s="201"/>
      <c r="F349" s="201"/>
      <c r="G349" s="201"/>
      <c r="H349" s="201"/>
      <c r="I349" s="201"/>
      <c r="J349" s="201"/>
      <c r="K349" s="200"/>
      <c r="L349" s="229"/>
      <c r="N349" s="228"/>
    </row>
    <row r="350" spans="2:14" x14ac:dyDescent="0.2">
      <c r="B350" s="201"/>
      <c r="C350" s="201"/>
      <c r="D350" s="201"/>
      <c r="E350" s="201"/>
      <c r="F350" s="201"/>
      <c r="G350" s="201"/>
      <c r="H350" s="201"/>
      <c r="I350" s="201"/>
      <c r="J350" s="201"/>
      <c r="K350" s="200"/>
      <c r="L350" s="229"/>
      <c r="N350" s="228"/>
    </row>
    <row r="351" spans="2:14" x14ac:dyDescent="0.2">
      <c r="B351" s="201"/>
      <c r="C351" s="201"/>
      <c r="D351" s="201"/>
      <c r="E351" s="201"/>
      <c r="F351" s="201"/>
      <c r="G351" s="201"/>
      <c r="H351" s="201"/>
      <c r="I351" s="201"/>
      <c r="J351" s="201"/>
      <c r="K351" s="200"/>
      <c r="L351" s="229"/>
      <c r="N351" s="228"/>
    </row>
    <row r="352" spans="2:14" x14ac:dyDescent="0.2">
      <c r="B352" s="201"/>
      <c r="C352" s="201"/>
      <c r="D352" s="201"/>
      <c r="E352" s="201"/>
      <c r="F352" s="201"/>
      <c r="G352" s="201"/>
      <c r="H352" s="201"/>
      <c r="I352" s="201"/>
      <c r="J352" s="201"/>
      <c r="K352" s="200"/>
      <c r="L352" s="229"/>
      <c r="N352" s="228"/>
    </row>
    <row r="353" spans="2:14" x14ac:dyDescent="0.2">
      <c r="B353" s="201"/>
      <c r="C353" s="201"/>
      <c r="D353" s="201"/>
      <c r="E353" s="201"/>
      <c r="F353" s="201"/>
      <c r="G353" s="201"/>
      <c r="H353" s="201"/>
      <c r="I353" s="201"/>
      <c r="J353" s="201"/>
      <c r="K353" s="200"/>
      <c r="L353" s="229"/>
      <c r="N353" s="228"/>
    </row>
    <row r="354" spans="2:14" x14ac:dyDescent="0.2">
      <c r="B354" s="201"/>
      <c r="C354" s="201"/>
      <c r="D354" s="201"/>
      <c r="E354" s="201"/>
      <c r="F354" s="201"/>
      <c r="G354" s="201"/>
      <c r="H354" s="201"/>
      <c r="I354" s="201"/>
      <c r="J354" s="201"/>
      <c r="K354" s="200"/>
      <c r="L354" s="229"/>
      <c r="N354" s="228"/>
    </row>
    <row r="355" spans="2:14" x14ac:dyDescent="0.2">
      <c r="B355" s="201"/>
      <c r="C355" s="201"/>
      <c r="D355" s="201"/>
      <c r="E355" s="201"/>
      <c r="F355" s="201"/>
      <c r="G355" s="201"/>
      <c r="H355" s="201"/>
      <c r="I355" s="201"/>
      <c r="J355" s="201" t="e">
        <v>#REF!</v>
      </c>
      <c r="K355" s="200"/>
      <c r="L355" s="229"/>
      <c r="N355" s="228"/>
    </row>
    <row r="356" spans="2:14" x14ac:dyDescent="0.2">
      <c r="B356" s="201"/>
      <c r="C356" s="201"/>
      <c r="D356" s="201"/>
      <c r="E356" s="201"/>
      <c r="F356" s="201"/>
      <c r="G356" s="201"/>
      <c r="H356" s="201"/>
      <c r="I356" s="201"/>
      <c r="J356" s="201"/>
      <c r="K356" s="200"/>
      <c r="L356" s="229"/>
      <c r="N356" s="228"/>
    </row>
    <row r="357" spans="2:14" x14ac:dyDescent="0.2">
      <c r="B357" s="201"/>
      <c r="C357" s="201"/>
      <c r="D357" s="201"/>
      <c r="E357" s="201"/>
      <c r="F357" s="201"/>
      <c r="G357" s="201"/>
      <c r="H357" s="201"/>
      <c r="I357" s="201"/>
      <c r="J357" s="201"/>
      <c r="K357" s="200"/>
      <c r="L357" s="229"/>
      <c r="N357" s="228"/>
    </row>
    <row r="358" spans="2:14" x14ac:dyDescent="0.2">
      <c r="B358" s="201"/>
      <c r="C358" s="201"/>
      <c r="D358" s="201"/>
      <c r="E358" s="201"/>
      <c r="F358" s="201"/>
      <c r="G358" s="201"/>
      <c r="H358" s="201"/>
      <c r="I358" s="201"/>
      <c r="J358" s="201"/>
      <c r="K358" s="200"/>
      <c r="L358" s="229"/>
      <c r="N358" s="228"/>
    </row>
    <row r="359" spans="2:14" x14ac:dyDescent="0.2">
      <c r="B359" s="201"/>
      <c r="C359" s="201"/>
      <c r="D359" s="201"/>
      <c r="E359" s="201"/>
      <c r="F359" s="201"/>
      <c r="G359" s="201"/>
      <c r="H359" s="201"/>
      <c r="I359" s="201"/>
      <c r="J359" s="201"/>
      <c r="K359" s="200"/>
      <c r="L359" s="229"/>
      <c r="N359" s="228"/>
    </row>
    <row r="360" spans="2:14" x14ac:dyDescent="0.2">
      <c r="B360" s="201"/>
      <c r="C360" s="201"/>
      <c r="D360" s="201"/>
      <c r="E360" s="201"/>
      <c r="F360" s="201"/>
      <c r="G360" s="201"/>
      <c r="H360" s="201"/>
      <c r="I360" s="201"/>
      <c r="J360" s="201"/>
      <c r="K360" s="200"/>
      <c r="L360" s="229"/>
      <c r="N360" s="228"/>
    </row>
    <row r="361" spans="2:14" x14ac:dyDescent="0.2">
      <c r="B361" s="201"/>
      <c r="C361" s="201"/>
      <c r="D361" s="201"/>
      <c r="E361" s="201"/>
      <c r="F361" s="201"/>
      <c r="G361" s="201"/>
      <c r="H361" s="201"/>
      <c r="I361" s="201"/>
      <c r="J361" s="201"/>
      <c r="K361" s="200"/>
      <c r="L361" s="229"/>
      <c r="N361" s="228"/>
    </row>
    <row r="362" spans="2:14" x14ac:dyDescent="0.2">
      <c r="B362" s="201"/>
      <c r="C362" s="201"/>
      <c r="D362" s="201"/>
      <c r="E362" s="201"/>
      <c r="F362" s="201"/>
      <c r="G362" s="201"/>
      <c r="H362" s="201"/>
      <c r="I362" s="201"/>
      <c r="J362" s="201"/>
      <c r="K362" s="200"/>
      <c r="L362" s="229"/>
      <c r="N362" s="228"/>
    </row>
    <row r="363" spans="2:14" x14ac:dyDescent="0.2">
      <c r="B363" s="201"/>
      <c r="C363" s="201"/>
      <c r="D363" s="201"/>
      <c r="E363" s="201"/>
      <c r="F363" s="201"/>
      <c r="G363" s="201"/>
      <c r="H363" s="201"/>
      <c r="I363" s="201"/>
      <c r="J363" s="201"/>
      <c r="K363" s="200"/>
      <c r="L363" s="229"/>
      <c r="N363" s="228"/>
    </row>
    <row r="364" spans="2:14" x14ac:dyDescent="0.2">
      <c r="B364" s="201"/>
      <c r="C364" s="201"/>
      <c r="D364" s="201"/>
      <c r="E364" s="201"/>
      <c r="F364" s="201"/>
      <c r="G364" s="201"/>
      <c r="H364" s="201"/>
      <c r="I364" s="201"/>
      <c r="J364" s="201"/>
      <c r="K364" s="200"/>
      <c r="L364" s="229"/>
      <c r="N364" s="228"/>
    </row>
    <row r="365" spans="2:14" x14ac:dyDescent="0.2">
      <c r="B365" s="201"/>
      <c r="C365" s="201"/>
      <c r="D365" s="201"/>
      <c r="E365" s="201"/>
      <c r="F365" s="201"/>
      <c r="G365" s="201"/>
      <c r="H365" s="201"/>
      <c r="I365" s="201"/>
      <c r="J365" s="201"/>
      <c r="K365" s="200"/>
      <c r="L365" s="229"/>
      <c r="N365" s="228"/>
    </row>
    <row r="366" spans="2:14" x14ac:dyDescent="0.2">
      <c r="B366" s="201"/>
      <c r="C366" s="201"/>
      <c r="D366" s="201"/>
      <c r="E366" s="201"/>
      <c r="F366" s="201"/>
      <c r="G366" s="201"/>
      <c r="H366" s="201"/>
      <c r="I366" s="201"/>
      <c r="J366" s="201"/>
      <c r="K366" s="200"/>
      <c r="L366" s="229"/>
      <c r="N366" s="228"/>
    </row>
    <row r="367" spans="2:14" x14ac:dyDescent="0.2">
      <c r="B367" s="201"/>
      <c r="C367" s="201"/>
      <c r="D367" s="201"/>
      <c r="E367" s="201"/>
      <c r="F367" s="201"/>
      <c r="G367" s="201"/>
      <c r="H367" s="201"/>
      <c r="I367" s="201"/>
      <c r="J367" s="201"/>
      <c r="K367" s="200"/>
      <c r="L367" s="229"/>
      <c r="N367" s="228"/>
    </row>
    <row r="368" spans="2:14" x14ac:dyDescent="0.2">
      <c r="B368" s="201"/>
      <c r="C368" s="201"/>
      <c r="D368" s="201"/>
      <c r="E368" s="201"/>
      <c r="F368" s="201"/>
      <c r="G368" s="201"/>
      <c r="H368" s="201"/>
      <c r="I368" s="201"/>
      <c r="J368" s="201"/>
      <c r="K368" s="200"/>
      <c r="L368" s="229"/>
      <c r="N368" s="228"/>
    </row>
    <row r="369" spans="2:14" x14ac:dyDescent="0.2">
      <c r="B369" s="201"/>
      <c r="C369" s="201"/>
      <c r="D369" s="201"/>
      <c r="E369" s="201"/>
      <c r="F369" s="201"/>
      <c r="G369" s="201"/>
      <c r="H369" s="201"/>
      <c r="I369" s="201"/>
      <c r="J369" s="201"/>
      <c r="K369" s="200"/>
      <c r="L369" s="229"/>
      <c r="N369" s="228"/>
    </row>
    <row r="370" spans="2:14" x14ac:dyDescent="0.2">
      <c r="B370" s="201"/>
      <c r="C370" s="201"/>
      <c r="D370" s="201"/>
      <c r="E370" s="201"/>
      <c r="F370" s="201"/>
      <c r="G370" s="201"/>
      <c r="H370" s="201"/>
      <c r="I370" s="201"/>
      <c r="J370" s="201"/>
      <c r="K370" s="200"/>
      <c r="L370" s="229"/>
      <c r="N370" s="228"/>
    </row>
    <row r="371" spans="2:14" x14ac:dyDescent="0.2">
      <c r="B371" s="201"/>
      <c r="C371" s="201"/>
      <c r="D371" s="201"/>
      <c r="E371" s="201"/>
      <c r="F371" s="201"/>
      <c r="G371" s="201"/>
      <c r="H371" s="201"/>
      <c r="I371" s="201"/>
      <c r="J371" s="201"/>
      <c r="K371" s="200"/>
      <c r="L371" s="229"/>
      <c r="N371" s="228"/>
    </row>
    <row r="372" spans="2:14" x14ac:dyDescent="0.2">
      <c r="B372" s="201"/>
      <c r="C372" s="201"/>
      <c r="D372" s="201"/>
      <c r="E372" s="201"/>
      <c r="F372" s="201"/>
      <c r="G372" s="201"/>
      <c r="H372" s="201"/>
      <c r="I372" s="201"/>
      <c r="J372" s="201"/>
      <c r="K372" s="200"/>
      <c r="L372" s="229"/>
      <c r="N372" s="228"/>
    </row>
    <row r="373" spans="2:14" x14ac:dyDescent="0.2">
      <c r="B373" s="201"/>
      <c r="C373" s="201"/>
      <c r="D373" s="201"/>
      <c r="E373" s="201"/>
      <c r="F373" s="201"/>
      <c r="G373" s="201"/>
      <c r="H373" s="201"/>
      <c r="I373" s="201"/>
      <c r="J373" s="201"/>
      <c r="K373" s="200"/>
      <c r="L373" s="229"/>
      <c r="N373" s="228"/>
    </row>
    <row r="374" spans="2:14" x14ac:dyDescent="0.2">
      <c r="B374" s="201"/>
      <c r="C374" s="201"/>
      <c r="D374" s="201"/>
      <c r="E374" s="201"/>
      <c r="F374" s="201"/>
      <c r="G374" s="201"/>
      <c r="H374" s="201"/>
      <c r="I374" s="201"/>
      <c r="J374" s="201"/>
      <c r="K374" s="200"/>
      <c r="L374" s="229"/>
      <c r="N374" s="228"/>
    </row>
    <row r="375" spans="2:14" x14ac:dyDescent="0.2">
      <c r="B375" s="201"/>
      <c r="C375" s="201"/>
      <c r="D375" s="201"/>
      <c r="E375" s="201"/>
      <c r="F375" s="201"/>
      <c r="G375" s="201"/>
      <c r="H375" s="201"/>
      <c r="I375" s="201"/>
      <c r="J375" s="201"/>
      <c r="K375" s="200"/>
      <c r="L375" s="229"/>
      <c r="N375" s="228"/>
    </row>
    <row r="376" spans="2:14" x14ac:dyDescent="0.2">
      <c r="B376" s="201"/>
      <c r="C376" s="201"/>
      <c r="D376" s="201"/>
      <c r="E376" s="201"/>
      <c r="F376" s="201"/>
      <c r="G376" s="201"/>
      <c r="H376" s="201"/>
      <c r="I376" s="201"/>
      <c r="J376" s="201"/>
      <c r="K376" s="200"/>
      <c r="L376" s="229"/>
      <c r="N376" s="228"/>
    </row>
    <row r="377" spans="2:14" x14ac:dyDescent="0.2">
      <c r="B377" s="201"/>
      <c r="C377" s="201"/>
      <c r="D377" s="201"/>
      <c r="E377" s="201"/>
      <c r="F377" s="201"/>
      <c r="G377" s="201"/>
      <c r="H377" s="201"/>
      <c r="I377" s="201"/>
      <c r="J377" s="201"/>
      <c r="K377" s="200"/>
      <c r="L377" s="229"/>
      <c r="N377" s="228"/>
    </row>
    <row r="378" spans="2:14" x14ac:dyDescent="0.2">
      <c r="B378" s="201"/>
      <c r="C378" s="201"/>
      <c r="D378" s="201"/>
      <c r="E378" s="201"/>
      <c r="F378" s="201"/>
      <c r="G378" s="201"/>
      <c r="H378" s="201"/>
      <c r="I378" s="201"/>
      <c r="J378" s="201"/>
      <c r="K378" s="200"/>
      <c r="L378" s="229"/>
      <c r="N378" s="228"/>
    </row>
    <row r="379" spans="2:14" x14ac:dyDescent="0.2">
      <c r="B379" s="201"/>
      <c r="C379" s="201"/>
      <c r="D379" s="201"/>
      <c r="E379" s="201"/>
      <c r="F379" s="201"/>
      <c r="G379" s="201"/>
      <c r="H379" s="201"/>
      <c r="I379" s="201"/>
      <c r="J379" s="201"/>
      <c r="K379" s="200"/>
      <c r="L379" s="229"/>
      <c r="N379" s="228"/>
    </row>
    <row r="380" spans="2:14" x14ac:dyDescent="0.2">
      <c r="B380" s="201"/>
      <c r="C380" s="201"/>
      <c r="D380" s="201"/>
      <c r="E380" s="201"/>
      <c r="F380" s="201"/>
      <c r="G380" s="201"/>
      <c r="H380" s="201"/>
      <c r="I380" s="201"/>
      <c r="J380" s="201"/>
      <c r="K380" s="200"/>
      <c r="L380" s="229"/>
      <c r="N380" s="228"/>
    </row>
    <row r="381" spans="2:14" x14ac:dyDescent="0.2">
      <c r="B381" s="201"/>
      <c r="C381" s="201"/>
      <c r="D381" s="201"/>
      <c r="E381" s="201"/>
      <c r="F381" s="201"/>
      <c r="G381" s="201"/>
      <c r="H381" s="201"/>
      <c r="I381" s="201"/>
      <c r="J381" s="201"/>
      <c r="K381" s="200"/>
      <c r="L381" s="229"/>
      <c r="N381" s="228"/>
    </row>
    <row r="382" spans="2:14" x14ac:dyDescent="0.2">
      <c r="B382" s="201"/>
      <c r="C382" s="201"/>
      <c r="D382" s="201"/>
      <c r="E382" s="201"/>
      <c r="F382" s="201"/>
      <c r="G382" s="201"/>
      <c r="H382" s="201"/>
      <c r="I382" s="201"/>
      <c r="J382" s="201"/>
      <c r="K382" s="200"/>
      <c r="L382" s="229"/>
      <c r="N382" s="228"/>
    </row>
    <row r="383" spans="2:14" x14ac:dyDescent="0.2">
      <c r="B383" s="201"/>
      <c r="C383" s="201"/>
      <c r="D383" s="201"/>
      <c r="E383" s="201"/>
      <c r="F383" s="201"/>
      <c r="G383" s="201"/>
      <c r="H383" s="201"/>
      <c r="I383" s="201"/>
      <c r="J383" s="201"/>
      <c r="K383" s="200"/>
      <c r="L383" s="229"/>
      <c r="N383" s="228"/>
    </row>
    <row r="384" spans="2:14" x14ac:dyDescent="0.2">
      <c r="B384" s="201"/>
      <c r="C384" s="201"/>
      <c r="D384" s="201"/>
      <c r="E384" s="201"/>
      <c r="F384" s="201"/>
      <c r="G384" s="201"/>
      <c r="H384" s="201"/>
      <c r="I384" s="201"/>
      <c r="J384" s="201"/>
      <c r="K384" s="200"/>
      <c r="L384" s="229"/>
      <c r="N384" s="228"/>
    </row>
    <row r="385" spans="2:14" x14ac:dyDescent="0.2">
      <c r="B385" s="201"/>
      <c r="C385" s="201"/>
      <c r="D385" s="201"/>
      <c r="E385" s="201"/>
      <c r="F385" s="201"/>
      <c r="G385" s="201"/>
      <c r="H385" s="201"/>
      <c r="I385" s="201"/>
      <c r="J385" s="201"/>
      <c r="K385" s="200"/>
      <c r="L385" s="229"/>
      <c r="N385" s="228"/>
    </row>
    <row r="386" spans="2:14" x14ac:dyDescent="0.2">
      <c r="B386" s="201"/>
      <c r="C386" s="201"/>
      <c r="D386" s="201"/>
      <c r="E386" s="201"/>
      <c r="F386" s="201"/>
      <c r="G386" s="201"/>
      <c r="H386" s="201"/>
      <c r="I386" s="201"/>
      <c r="J386" s="201"/>
      <c r="K386" s="200"/>
      <c r="L386" s="229"/>
      <c r="N386" s="228"/>
    </row>
    <row r="387" spans="2:14" x14ac:dyDescent="0.2">
      <c r="B387" s="201"/>
      <c r="C387" s="201"/>
      <c r="D387" s="201"/>
      <c r="E387" s="201"/>
      <c r="F387" s="201"/>
      <c r="G387" s="201"/>
      <c r="H387" s="201"/>
      <c r="I387" s="201"/>
      <c r="J387" s="201"/>
      <c r="K387" s="200"/>
      <c r="L387" s="229"/>
      <c r="N387" s="228"/>
    </row>
    <row r="388" spans="2:14" x14ac:dyDescent="0.2">
      <c r="B388" s="201"/>
      <c r="C388" s="201"/>
      <c r="D388" s="201"/>
      <c r="E388" s="201"/>
      <c r="F388" s="201"/>
      <c r="G388" s="201"/>
      <c r="H388" s="201"/>
      <c r="I388" s="201"/>
      <c r="J388" s="201"/>
      <c r="K388" s="200"/>
      <c r="L388" s="229"/>
      <c r="N388" s="228"/>
    </row>
    <row r="389" spans="2:14" x14ac:dyDescent="0.2">
      <c r="B389" s="201"/>
      <c r="C389" s="201"/>
      <c r="D389" s="201"/>
      <c r="E389" s="201"/>
      <c r="F389" s="201"/>
      <c r="G389" s="201"/>
      <c r="H389" s="201"/>
      <c r="I389" s="201"/>
      <c r="J389" s="201"/>
      <c r="K389" s="200"/>
      <c r="L389" s="229"/>
      <c r="N389" s="228"/>
    </row>
    <row r="390" spans="2:14" x14ac:dyDescent="0.2">
      <c r="B390" s="201"/>
      <c r="C390" s="201"/>
      <c r="D390" s="201"/>
      <c r="E390" s="201"/>
      <c r="F390" s="201"/>
      <c r="G390" s="201"/>
      <c r="H390" s="201"/>
      <c r="I390" s="201"/>
      <c r="J390" s="201"/>
      <c r="K390" s="200"/>
      <c r="L390" s="229"/>
      <c r="N390" s="228"/>
    </row>
    <row r="391" spans="2:14" x14ac:dyDescent="0.2">
      <c r="B391" s="201"/>
      <c r="C391" s="201"/>
      <c r="D391" s="201"/>
      <c r="E391" s="201"/>
      <c r="F391" s="201"/>
      <c r="G391" s="201"/>
      <c r="H391" s="201"/>
      <c r="I391" s="201"/>
      <c r="J391" s="201"/>
      <c r="K391" s="200"/>
      <c r="L391" s="229"/>
      <c r="N391" s="228"/>
    </row>
    <row r="392" spans="2:14" x14ac:dyDescent="0.2">
      <c r="B392" s="201"/>
      <c r="C392" s="201"/>
      <c r="D392" s="201"/>
      <c r="E392" s="201"/>
      <c r="F392" s="201"/>
      <c r="G392" s="201"/>
      <c r="H392" s="201"/>
      <c r="I392" s="201"/>
      <c r="J392" s="201"/>
      <c r="K392" s="200"/>
      <c r="L392" s="229"/>
      <c r="N392" s="228"/>
    </row>
    <row r="393" spans="2:14" x14ac:dyDescent="0.2">
      <c r="B393" s="201"/>
      <c r="C393" s="201"/>
      <c r="D393" s="201"/>
      <c r="E393" s="201"/>
      <c r="F393" s="201"/>
      <c r="G393" s="201"/>
      <c r="H393" s="201"/>
      <c r="I393" s="201"/>
      <c r="J393" s="201"/>
      <c r="K393" s="200"/>
      <c r="L393" s="229"/>
      <c r="N393" s="228"/>
    </row>
    <row r="394" spans="2:14" x14ac:dyDescent="0.2">
      <c r="B394" s="201"/>
      <c r="C394" s="201"/>
      <c r="D394" s="201"/>
      <c r="E394" s="201"/>
      <c r="F394" s="201"/>
      <c r="G394" s="201"/>
      <c r="H394" s="201"/>
      <c r="I394" s="201"/>
      <c r="J394" s="201"/>
      <c r="K394" s="200"/>
      <c r="L394" s="229"/>
      <c r="N394" s="228"/>
    </row>
    <row r="395" spans="2:14" x14ac:dyDescent="0.2">
      <c r="B395" s="201"/>
      <c r="C395" s="201"/>
      <c r="D395" s="201"/>
      <c r="E395" s="201"/>
      <c r="F395" s="201"/>
      <c r="G395" s="201"/>
      <c r="H395" s="201"/>
      <c r="I395" s="201"/>
      <c r="J395" s="201"/>
      <c r="K395" s="200"/>
      <c r="L395" s="229"/>
      <c r="N395" s="228"/>
    </row>
    <row r="396" spans="2:14" x14ac:dyDescent="0.2">
      <c r="B396" s="201"/>
      <c r="C396" s="201"/>
      <c r="D396" s="201"/>
      <c r="E396" s="201"/>
      <c r="F396" s="201"/>
      <c r="G396" s="201"/>
      <c r="H396" s="201"/>
      <c r="I396" s="201"/>
      <c r="J396" s="201"/>
      <c r="K396" s="200"/>
      <c r="L396" s="229"/>
      <c r="N396" s="228"/>
    </row>
    <row r="397" spans="2:14" x14ac:dyDescent="0.2">
      <c r="B397" s="201"/>
      <c r="C397" s="201"/>
      <c r="D397" s="201"/>
      <c r="E397" s="201"/>
      <c r="F397" s="201"/>
      <c r="G397" s="201"/>
      <c r="H397" s="201"/>
      <c r="I397" s="201"/>
      <c r="J397" s="201"/>
      <c r="K397" s="200"/>
      <c r="L397" s="229"/>
      <c r="N397" s="228"/>
    </row>
    <row r="398" spans="2:14" x14ac:dyDescent="0.2">
      <c r="B398" s="201"/>
      <c r="C398" s="201"/>
      <c r="D398" s="201"/>
      <c r="E398" s="201"/>
      <c r="F398" s="201"/>
      <c r="G398" s="201"/>
      <c r="H398" s="201"/>
      <c r="I398" s="201"/>
      <c r="J398" s="201"/>
      <c r="K398" s="200"/>
      <c r="L398" s="229"/>
      <c r="N398" s="228"/>
    </row>
    <row r="399" spans="2:14" x14ac:dyDescent="0.2">
      <c r="B399" s="201"/>
      <c r="C399" s="201"/>
      <c r="D399" s="201"/>
      <c r="E399" s="201"/>
      <c r="F399" s="201"/>
      <c r="G399" s="201"/>
      <c r="H399" s="201"/>
      <c r="I399" s="201"/>
      <c r="J399" s="201"/>
      <c r="K399" s="200"/>
      <c r="L399" s="229"/>
      <c r="N399" s="228"/>
    </row>
    <row r="400" spans="2:14" x14ac:dyDescent="0.2">
      <c r="B400" s="201"/>
      <c r="C400" s="201"/>
      <c r="D400" s="201"/>
      <c r="E400" s="201"/>
      <c r="F400" s="201"/>
      <c r="G400" s="201"/>
      <c r="H400" s="201"/>
      <c r="I400" s="201"/>
      <c r="J400" s="201"/>
      <c r="K400" s="200"/>
      <c r="L400" s="229"/>
      <c r="N400" s="228"/>
    </row>
    <row r="401" spans="2:14" x14ac:dyDescent="0.2">
      <c r="B401" s="201"/>
      <c r="C401" s="201"/>
      <c r="D401" s="201"/>
      <c r="E401" s="201"/>
      <c r="F401" s="201"/>
      <c r="G401" s="201"/>
      <c r="H401" s="201"/>
      <c r="I401" s="201"/>
      <c r="J401" s="201"/>
      <c r="K401" s="200"/>
      <c r="L401" s="229"/>
      <c r="N401" s="228"/>
    </row>
    <row r="402" spans="2:14" x14ac:dyDescent="0.2">
      <c r="B402" s="201"/>
      <c r="C402" s="201"/>
      <c r="D402" s="201"/>
      <c r="E402" s="201"/>
      <c r="F402" s="201"/>
      <c r="G402" s="201"/>
      <c r="H402" s="201"/>
      <c r="I402" s="201"/>
      <c r="J402" s="201"/>
      <c r="K402" s="200"/>
      <c r="L402" s="229"/>
      <c r="N402" s="228"/>
    </row>
    <row r="403" spans="2:14" x14ac:dyDescent="0.2">
      <c r="B403" s="201"/>
      <c r="C403" s="201"/>
      <c r="D403" s="201"/>
      <c r="E403" s="201"/>
      <c r="F403" s="201"/>
      <c r="G403" s="201"/>
      <c r="H403" s="201"/>
      <c r="I403" s="201"/>
      <c r="J403" s="201"/>
      <c r="K403" s="200"/>
      <c r="L403" s="229"/>
      <c r="N403" s="228"/>
    </row>
    <row r="404" spans="2:14" x14ac:dyDescent="0.2">
      <c r="B404" s="201"/>
      <c r="C404" s="201"/>
      <c r="D404" s="201"/>
      <c r="E404" s="201"/>
      <c r="F404" s="201"/>
      <c r="G404" s="201"/>
      <c r="H404" s="201"/>
      <c r="I404" s="201"/>
      <c r="J404" s="201"/>
      <c r="K404" s="200"/>
      <c r="L404" s="229"/>
      <c r="N404" s="228"/>
    </row>
    <row r="405" spans="2:14" x14ac:dyDescent="0.2">
      <c r="B405" s="201"/>
      <c r="C405" s="201"/>
      <c r="D405" s="201"/>
      <c r="E405" s="201"/>
      <c r="F405" s="201"/>
      <c r="G405" s="201"/>
      <c r="H405" s="201"/>
      <c r="I405" s="201"/>
      <c r="J405" s="201"/>
      <c r="K405" s="200"/>
      <c r="L405" s="229"/>
      <c r="N405" s="228"/>
    </row>
    <row r="406" spans="2:14" x14ac:dyDescent="0.2">
      <c r="B406" s="201"/>
      <c r="C406" s="201"/>
      <c r="D406" s="201"/>
      <c r="E406" s="201"/>
      <c r="F406" s="201"/>
      <c r="G406" s="201"/>
      <c r="H406" s="201"/>
      <c r="I406" s="201"/>
      <c r="J406" s="201"/>
      <c r="K406" s="200"/>
      <c r="L406" s="229"/>
      <c r="N406" s="228"/>
    </row>
    <row r="407" spans="2:14" x14ac:dyDescent="0.2">
      <c r="B407" s="201"/>
      <c r="C407" s="201"/>
      <c r="D407" s="201"/>
      <c r="E407" s="201"/>
      <c r="F407" s="201"/>
      <c r="G407" s="201"/>
      <c r="H407" s="201"/>
      <c r="I407" s="201"/>
      <c r="J407" s="201"/>
      <c r="K407" s="200"/>
      <c r="L407" s="229"/>
      <c r="N407" s="228"/>
    </row>
    <row r="408" spans="2:14" x14ac:dyDescent="0.2">
      <c r="B408" s="201"/>
      <c r="C408" s="201"/>
      <c r="D408" s="201"/>
      <c r="E408" s="201"/>
      <c r="F408" s="201"/>
      <c r="G408" s="201"/>
      <c r="H408" s="201"/>
      <c r="I408" s="201"/>
      <c r="J408" s="201"/>
      <c r="K408" s="200"/>
      <c r="L408" s="229"/>
      <c r="N408" s="228"/>
    </row>
    <row r="409" spans="2:14" x14ac:dyDescent="0.2">
      <c r="B409" s="201"/>
      <c r="C409" s="201"/>
      <c r="D409" s="201"/>
      <c r="E409" s="201"/>
      <c r="F409" s="201"/>
      <c r="G409" s="201"/>
      <c r="H409" s="201"/>
      <c r="I409" s="201"/>
      <c r="J409" s="201"/>
      <c r="K409" s="200"/>
      <c r="L409" s="229"/>
      <c r="N409" s="228"/>
    </row>
    <row r="410" spans="2:14" x14ac:dyDescent="0.2">
      <c r="B410" s="201"/>
      <c r="C410" s="201"/>
      <c r="D410" s="201"/>
      <c r="E410" s="201"/>
      <c r="F410" s="201"/>
      <c r="G410" s="201"/>
      <c r="H410" s="201"/>
      <c r="I410" s="201"/>
      <c r="J410" s="201"/>
      <c r="K410" s="200"/>
      <c r="L410" s="229"/>
      <c r="N410" s="228"/>
    </row>
    <row r="411" spans="2:14" x14ac:dyDescent="0.2">
      <c r="B411" s="201"/>
      <c r="C411" s="201"/>
      <c r="D411" s="201"/>
      <c r="E411" s="201"/>
      <c r="F411" s="201"/>
      <c r="G411" s="201"/>
      <c r="H411" s="201"/>
      <c r="I411" s="201"/>
      <c r="J411" s="201"/>
      <c r="K411" s="200"/>
      <c r="L411" s="229"/>
      <c r="N411" s="228"/>
    </row>
    <row r="412" spans="2:14" x14ac:dyDescent="0.2">
      <c r="B412" s="201"/>
      <c r="C412" s="201"/>
      <c r="D412" s="201"/>
      <c r="E412" s="201"/>
      <c r="F412" s="201"/>
      <c r="G412" s="201"/>
      <c r="H412" s="201"/>
      <c r="I412" s="201"/>
      <c r="J412" s="201"/>
      <c r="K412" s="200"/>
      <c r="L412" s="229"/>
      <c r="N412" s="228"/>
    </row>
    <row r="413" spans="2:14" x14ac:dyDescent="0.2">
      <c r="B413" s="201"/>
      <c r="C413" s="201"/>
      <c r="D413" s="201"/>
      <c r="E413" s="201"/>
      <c r="F413" s="201"/>
      <c r="G413" s="201"/>
      <c r="H413" s="201"/>
      <c r="I413" s="201"/>
      <c r="J413" s="201"/>
      <c r="K413" s="200"/>
      <c r="L413" s="229"/>
      <c r="N413" s="228"/>
    </row>
    <row r="414" spans="2:14" x14ac:dyDescent="0.2">
      <c r="B414" s="201"/>
      <c r="C414" s="201"/>
      <c r="D414" s="201"/>
      <c r="E414" s="201"/>
      <c r="F414" s="201"/>
      <c r="G414" s="201"/>
      <c r="H414" s="201"/>
      <c r="I414" s="201"/>
      <c r="J414" s="201"/>
      <c r="K414" s="200"/>
      <c r="L414" s="229"/>
      <c r="N414" s="228"/>
    </row>
    <row r="415" spans="2:14" x14ac:dyDescent="0.2">
      <c r="B415" s="201"/>
      <c r="C415" s="201"/>
      <c r="D415" s="201"/>
      <c r="E415" s="201"/>
      <c r="F415" s="201"/>
      <c r="G415" s="201"/>
      <c r="H415" s="201"/>
      <c r="I415" s="201"/>
      <c r="J415" s="201"/>
      <c r="K415" s="200"/>
      <c r="L415" s="229"/>
      <c r="N415" s="228"/>
    </row>
    <row r="416" spans="2:14" x14ac:dyDescent="0.2">
      <c r="B416" s="201"/>
      <c r="C416" s="201"/>
      <c r="D416" s="201"/>
      <c r="E416" s="201"/>
      <c r="F416" s="201"/>
      <c r="G416" s="201"/>
      <c r="H416" s="201"/>
      <c r="I416" s="201"/>
      <c r="J416" s="201"/>
      <c r="K416" s="200"/>
      <c r="L416" s="229"/>
      <c r="N416" s="228"/>
    </row>
    <row r="417" spans="2:14" x14ac:dyDescent="0.2">
      <c r="B417" s="201"/>
      <c r="C417" s="201"/>
      <c r="D417" s="201"/>
      <c r="E417" s="201"/>
      <c r="F417" s="201"/>
      <c r="G417" s="201"/>
      <c r="H417" s="201"/>
      <c r="I417" s="201"/>
      <c r="J417" s="201"/>
      <c r="K417" s="200"/>
      <c r="L417" s="229"/>
      <c r="N417" s="228"/>
    </row>
    <row r="418" spans="2:14" x14ac:dyDescent="0.2">
      <c r="B418" s="201"/>
      <c r="C418" s="201"/>
      <c r="D418" s="201"/>
      <c r="E418" s="201"/>
      <c r="F418" s="201"/>
      <c r="G418" s="201"/>
      <c r="H418" s="201"/>
      <c r="I418" s="201"/>
      <c r="J418" s="201"/>
      <c r="K418" s="200"/>
      <c r="L418" s="229"/>
      <c r="N418" s="228"/>
    </row>
    <row r="419" spans="2:14" x14ac:dyDescent="0.2">
      <c r="B419" s="201"/>
      <c r="C419" s="201"/>
      <c r="D419" s="201"/>
      <c r="E419" s="201"/>
      <c r="F419" s="201"/>
      <c r="G419" s="201"/>
      <c r="H419" s="201"/>
      <c r="I419" s="201"/>
      <c r="J419" s="201"/>
      <c r="K419" s="200"/>
      <c r="L419" s="229"/>
      <c r="N419" s="228"/>
    </row>
    <row r="420" spans="2:14" x14ac:dyDescent="0.2">
      <c r="B420" s="201"/>
      <c r="C420" s="201"/>
      <c r="D420" s="201"/>
      <c r="E420" s="201"/>
      <c r="F420" s="201"/>
      <c r="G420" s="201"/>
      <c r="H420" s="201"/>
      <c r="I420" s="201"/>
      <c r="J420" s="201"/>
      <c r="K420" s="200"/>
      <c r="L420" s="229"/>
      <c r="N420" s="228"/>
    </row>
    <row r="421" spans="2:14" x14ac:dyDescent="0.2">
      <c r="B421" s="201"/>
      <c r="C421" s="201"/>
      <c r="D421" s="201"/>
      <c r="E421" s="201"/>
      <c r="F421" s="201"/>
      <c r="G421" s="201"/>
      <c r="H421" s="201"/>
      <c r="I421" s="201"/>
      <c r="J421" s="201"/>
      <c r="K421" s="200"/>
      <c r="L421" s="229"/>
      <c r="N421" s="228"/>
    </row>
    <row r="422" spans="2:14" x14ac:dyDescent="0.2">
      <c r="B422" s="201"/>
      <c r="C422" s="201"/>
      <c r="D422" s="201"/>
      <c r="E422" s="201"/>
      <c r="F422" s="201"/>
      <c r="G422" s="201"/>
      <c r="H422" s="201"/>
      <c r="I422" s="201"/>
      <c r="J422" s="201"/>
      <c r="K422" s="200"/>
      <c r="L422" s="229"/>
      <c r="N422" s="228"/>
    </row>
    <row r="423" spans="2:14" x14ac:dyDescent="0.2">
      <c r="B423" s="201"/>
      <c r="C423" s="201"/>
      <c r="D423" s="201"/>
      <c r="E423" s="201"/>
      <c r="F423" s="201"/>
      <c r="G423" s="201"/>
      <c r="H423" s="201"/>
      <c r="I423" s="201"/>
      <c r="J423" s="201"/>
      <c r="K423" s="200"/>
      <c r="L423" s="229"/>
      <c r="N423" s="228"/>
    </row>
    <row r="424" spans="2:14" x14ac:dyDescent="0.2">
      <c r="B424" s="201"/>
      <c r="C424" s="201"/>
      <c r="D424" s="201"/>
      <c r="E424" s="201"/>
      <c r="F424" s="201"/>
      <c r="G424" s="201"/>
      <c r="H424" s="201"/>
      <c r="I424" s="201"/>
      <c r="J424" s="201"/>
      <c r="K424" s="200"/>
      <c r="L424" s="229"/>
      <c r="N424" s="228"/>
    </row>
    <row r="425" spans="2:14" x14ac:dyDescent="0.2">
      <c r="B425" s="201"/>
      <c r="C425" s="201"/>
      <c r="D425" s="201"/>
      <c r="E425" s="201"/>
      <c r="F425" s="201"/>
      <c r="G425" s="201"/>
      <c r="H425" s="201"/>
      <c r="I425" s="201"/>
      <c r="J425" s="201"/>
      <c r="K425" s="200"/>
      <c r="L425" s="229"/>
      <c r="N425" s="228"/>
    </row>
    <row r="426" spans="2:14" x14ac:dyDescent="0.2">
      <c r="B426" s="201"/>
      <c r="C426" s="201"/>
      <c r="D426" s="201"/>
      <c r="E426" s="201"/>
      <c r="F426" s="201"/>
      <c r="G426" s="201"/>
      <c r="H426" s="201"/>
      <c r="I426" s="201"/>
      <c r="J426" s="201"/>
      <c r="K426" s="200"/>
      <c r="L426" s="229"/>
      <c r="N426" s="228"/>
    </row>
    <row r="427" spans="2:14" x14ac:dyDescent="0.2">
      <c r="B427" s="201"/>
      <c r="C427" s="201"/>
      <c r="D427" s="201"/>
      <c r="E427" s="201"/>
      <c r="F427" s="201"/>
      <c r="G427" s="201"/>
      <c r="H427" s="201"/>
      <c r="I427" s="201"/>
      <c r="J427" s="201"/>
      <c r="K427" s="200"/>
      <c r="L427" s="229"/>
      <c r="N427" s="228"/>
    </row>
    <row r="428" spans="2:14" x14ac:dyDescent="0.2">
      <c r="B428" s="201"/>
      <c r="C428" s="201"/>
      <c r="D428" s="201"/>
      <c r="E428" s="201"/>
      <c r="F428" s="201"/>
      <c r="G428" s="201"/>
      <c r="H428" s="201"/>
      <c r="I428" s="201"/>
      <c r="J428" s="201"/>
      <c r="K428" s="200"/>
      <c r="L428" s="229"/>
      <c r="N428" s="228"/>
    </row>
    <row r="429" spans="2:14" x14ac:dyDescent="0.2">
      <c r="B429" s="201"/>
      <c r="C429" s="201"/>
      <c r="D429" s="201"/>
      <c r="E429" s="201"/>
      <c r="F429" s="201"/>
      <c r="G429" s="201"/>
      <c r="H429" s="201"/>
      <c r="I429" s="201"/>
      <c r="J429" s="201"/>
      <c r="K429" s="200"/>
      <c r="L429" s="229"/>
      <c r="N429" s="228"/>
    </row>
    <row r="430" spans="2:14" x14ac:dyDescent="0.2">
      <c r="B430" s="201"/>
      <c r="C430" s="201"/>
      <c r="D430" s="201"/>
      <c r="E430" s="201"/>
      <c r="F430" s="201"/>
      <c r="G430" s="201"/>
      <c r="H430" s="201"/>
      <c r="I430" s="201"/>
      <c r="J430" s="201"/>
      <c r="K430" s="200"/>
      <c r="L430" s="229"/>
      <c r="N430" s="228"/>
    </row>
    <row r="431" spans="2:14" x14ac:dyDescent="0.2">
      <c r="B431" s="201"/>
      <c r="C431" s="201"/>
      <c r="D431" s="201"/>
      <c r="E431" s="201"/>
      <c r="F431" s="201"/>
      <c r="G431" s="201"/>
      <c r="H431" s="201"/>
      <c r="I431" s="201"/>
      <c r="J431" s="201"/>
      <c r="K431" s="200"/>
      <c r="L431" s="229"/>
      <c r="N431" s="228"/>
    </row>
    <row r="432" spans="2:14" x14ac:dyDescent="0.2">
      <c r="B432" s="201"/>
      <c r="C432" s="201"/>
      <c r="D432" s="201"/>
      <c r="E432" s="201"/>
      <c r="F432" s="201"/>
      <c r="G432" s="201"/>
      <c r="H432" s="201"/>
      <c r="I432" s="201"/>
      <c r="J432" s="201"/>
      <c r="K432" s="200"/>
      <c r="L432" s="229"/>
      <c r="N432" s="228"/>
    </row>
    <row r="433" spans="2:14" x14ac:dyDescent="0.2">
      <c r="B433" s="201"/>
      <c r="C433" s="201"/>
      <c r="D433" s="201"/>
      <c r="E433" s="201"/>
      <c r="F433" s="201"/>
      <c r="G433" s="201"/>
      <c r="H433" s="201"/>
      <c r="I433" s="201"/>
      <c r="J433" s="201"/>
      <c r="K433" s="200"/>
      <c r="L433" s="229"/>
      <c r="N433" s="228"/>
    </row>
    <row r="434" spans="2:14" x14ac:dyDescent="0.2">
      <c r="B434" s="201"/>
      <c r="C434" s="201"/>
      <c r="D434" s="201"/>
      <c r="E434" s="201"/>
      <c r="F434" s="201"/>
      <c r="G434" s="201"/>
      <c r="H434" s="201"/>
      <c r="I434" s="201"/>
      <c r="J434" s="201"/>
      <c r="K434" s="200"/>
      <c r="L434" s="229"/>
      <c r="N434" s="228"/>
    </row>
    <row r="435" spans="2:14" x14ac:dyDescent="0.2">
      <c r="B435" s="201"/>
      <c r="C435" s="201"/>
      <c r="D435" s="201"/>
      <c r="E435" s="201"/>
      <c r="F435" s="201"/>
      <c r="G435" s="201"/>
      <c r="H435" s="201"/>
      <c r="I435" s="201"/>
      <c r="J435" s="201"/>
      <c r="K435" s="200"/>
      <c r="L435" s="229"/>
      <c r="N435" s="228"/>
    </row>
    <row r="436" spans="2:14" x14ac:dyDescent="0.2">
      <c r="B436" s="201"/>
      <c r="C436" s="201"/>
      <c r="D436" s="201"/>
      <c r="E436" s="201"/>
      <c r="F436" s="201"/>
      <c r="G436" s="201"/>
      <c r="H436" s="201"/>
      <c r="I436" s="201"/>
      <c r="J436" s="201"/>
      <c r="K436" s="200"/>
      <c r="L436" s="229"/>
      <c r="N436" s="228"/>
    </row>
    <row r="437" spans="2:14" x14ac:dyDescent="0.2">
      <c r="B437" s="201"/>
      <c r="C437" s="201"/>
      <c r="D437" s="201"/>
      <c r="E437" s="201"/>
      <c r="F437" s="201"/>
      <c r="G437" s="201"/>
      <c r="H437" s="201"/>
      <c r="I437" s="201"/>
      <c r="J437" s="201"/>
      <c r="K437" s="200"/>
      <c r="L437" s="229"/>
      <c r="N437" s="228"/>
    </row>
    <row r="438" spans="2:14" x14ac:dyDescent="0.2">
      <c r="B438" s="201"/>
      <c r="C438" s="201"/>
      <c r="D438" s="201"/>
      <c r="E438" s="201"/>
      <c r="F438" s="201"/>
      <c r="G438" s="201"/>
      <c r="H438" s="201"/>
      <c r="I438" s="201"/>
      <c r="J438" s="201"/>
      <c r="K438" s="200"/>
      <c r="L438" s="229"/>
      <c r="N438" s="228"/>
    </row>
    <row r="439" spans="2:14" x14ac:dyDescent="0.2">
      <c r="B439" s="201"/>
      <c r="C439" s="201"/>
      <c r="D439" s="201"/>
      <c r="E439" s="201"/>
      <c r="F439" s="201"/>
      <c r="G439" s="201"/>
      <c r="H439" s="201"/>
      <c r="I439" s="201"/>
      <c r="J439" s="201"/>
      <c r="K439" s="200"/>
      <c r="L439" s="229"/>
      <c r="N439" s="228"/>
    </row>
    <row r="440" spans="2:14" x14ac:dyDescent="0.2">
      <c r="B440" s="201"/>
      <c r="C440" s="201"/>
      <c r="D440" s="201"/>
      <c r="E440" s="201"/>
      <c r="F440" s="201"/>
      <c r="G440" s="201"/>
      <c r="H440" s="201"/>
      <c r="I440" s="201"/>
      <c r="J440" s="201"/>
      <c r="K440" s="200"/>
      <c r="L440" s="229"/>
      <c r="N440" s="228"/>
    </row>
    <row r="441" spans="2:14" x14ac:dyDescent="0.2">
      <c r="B441" s="201"/>
      <c r="C441" s="201"/>
      <c r="D441" s="201"/>
      <c r="E441" s="201"/>
      <c r="F441" s="201"/>
      <c r="G441" s="201"/>
      <c r="H441" s="201"/>
      <c r="I441" s="201"/>
      <c r="J441" s="201"/>
      <c r="K441" s="200"/>
      <c r="L441" s="229"/>
      <c r="N441" s="228"/>
    </row>
    <row r="442" spans="2:14" x14ac:dyDescent="0.2">
      <c r="B442" s="201"/>
      <c r="C442" s="201"/>
      <c r="D442" s="201"/>
      <c r="E442" s="201"/>
      <c r="F442" s="201"/>
      <c r="G442" s="201"/>
      <c r="H442" s="201"/>
      <c r="I442" s="201"/>
      <c r="J442" s="201"/>
      <c r="K442" s="200"/>
      <c r="L442" s="229"/>
      <c r="N442" s="228"/>
    </row>
    <row r="443" spans="2:14" x14ac:dyDescent="0.2">
      <c r="B443" s="201"/>
      <c r="C443" s="201"/>
      <c r="D443" s="201"/>
      <c r="E443" s="201"/>
      <c r="F443" s="201"/>
      <c r="G443" s="201"/>
      <c r="H443" s="201"/>
      <c r="I443" s="201"/>
      <c r="J443" s="201"/>
      <c r="K443" s="200"/>
      <c r="L443" s="229"/>
      <c r="N443" s="228"/>
    </row>
    <row r="444" spans="2:14" x14ac:dyDescent="0.2">
      <c r="B444" s="201"/>
      <c r="C444" s="201"/>
      <c r="D444" s="201"/>
      <c r="E444" s="201"/>
      <c r="F444" s="201"/>
      <c r="G444" s="201"/>
      <c r="H444" s="201"/>
      <c r="I444" s="201"/>
      <c r="J444" s="201"/>
      <c r="K444" s="200"/>
      <c r="L444" s="229"/>
      <c r="N444" s="228"/>
    </row>
    <row r="445" spans="2:14" x14ac:dyDescent="0.2">
      <c r="B445" s="201"/>
      <c r="C445" s="201"/>
      <c r="D445" s="201"/>
      <c r="E445" s="201"/>
      <c r="F445" s="201"/>
      <c r="G445" s="201"/>
      <c r="H445" s="201"/>
      <c r="I445" s="201"/>
      <c r="J445" s="201"/>
      <c r="K445" s="200"/>
      <c r="L445" s="229"/>
      <c r="N445" s="228"/>
    </row>
    <row r="446" spans="2:14" x14ac:dyDescent="0.2">
      <c r="B446" s="201"/>
      <c r="C446" s="201"/>
      <c r="D446" s="201"/>
      <c r="E446" s="201"/>
      <c r="F446" s="201"/>
      <c r="G446" s="201"/>
      <c r="H446" s="201"/>
      <c r="I446" s="201"/>
      <c r="J446" s="201"/>
      <c r="K446" s="200"/>
      <c r="L446" s="229"/>
      <c r="N446" s="228"/>
    </row>
    <row r="447" spans="2:14" x14ac:dyDescent="0.2">
      <c r="B447" s="201"/>
      <c r="C447" s="201"/>
      <c r="D447" s="201"/>
      <c r="E447" s="201"/>
      <c r="F447" s="201"/>
      <c r="G447" s="201"/>
      <c r="H447" s="201"/>
      <c r="I447" s="201"/>
      <c r="J447" s="201"/>
      <c r="K447" s="200"/>
      <c r="L447" s="229"/>
      <c r="N447" s="228"/>
    </row>
    <row r="448" spans="2:14" x14ac:dyDescent="0.2">
      <c r="B448" s="201"/>
      <c r="C448" s="201"/>
      <c r="D448" s="201"/>
      <c r="E448" s="201"/>
      <c r="F448" s="201"/>
      <c r="G448" s="201"/>
      <c r="H448" s="201"/>
      <c r="I448" s="201"/>
      <c r="J448" s="201"/>
      <c r="K448" s="200"/>
      <c r="L448" s="229"/>
      <c r="N448" s="228"/>
    </row>
    <row r="449" spans="2:31" x14ac:dyDescent="0.2">
      <c r="B449" s="201"/>
      <c r="C449" s="201"/>
      <c r="D449" s="201"/>
      <c r="E449" s="201"/>
      <c r="F449" s="201"/>
      <c r="G449" s="201"/>
      <c r="H449" s="201"/>
      <c r="I449" s="201"/>
      <c r="J449" s="201"/>
      <c r="K449" s="200"/>
      <c r="L449" s="229"/>
      <c r="N449" s="228"/>
    </row>
    <row r="450" spans="2:31" x14ac:dyDescent="0.2">
      <c r="B450" s="201"/>
      <c r="C450" s="201"/>
      <c r="D450" s="201"/>
      <c r="E450" s="201"/>
      <c r="F450" s="201"/>
      <c r="G450" s="201"/>
      <c r="H450" s="201"/>
      <c r="I450" s="201"/>
      <c r="J450" s="201"/>
      <c r="K450" s="200"/>
      <c r="L450" s="229"/>
      <c r="N450" s="228"/>
    </row>
    <row r="451" spans="2:31" x14ac:dyDescent="0.2">
      <c r="B451" s="201"/>
      <c r="C451" s="201"/>
      <c r="D451" s="201"/>
      <c r="E451" s="201"/>
      <c r="F451" s="201"/>
      <c r="G451" s="201"/>
      <c r="H451" s="201"/>
      <c r="I451" s="201"/>
      <c r="J451" s="201"/>
      <c r="K451" s="200"/>
      <c r="L451" s="229"/>
      <c r="N451" s="228"/>
    </row>
    <row r="452" spans="2:31" x14ac:dyDescent="0.2">
      <c r="B452" s="201"/>
      <c r="C452" s="201"/>
      <c r="D452" s="201"/>
      <c r="E452" s="201"/>
      <c r="F452" s="201"/>
      <c r="G452" s="201"/>
      <c r="H452" s="201"/>
      <c r="I452" s="201"/>
      <c r="J452" s="201"/>
      <c r="K452" s="200"/>
      <c r="L452" s="229"/>
      <c r="N452" s="228"/>
    </row>
    <row r="453" spans="2:31" x14ac:dyDescent="0.2">
      <c r="B453" s="201"/>
      <c r="C453" s="201"/>
      <c r="D453" s="201"/>
      <c r="E453" s="201"/>
      <c r="F453" s="201"/>
      <c r="G453" s="201"/>
      <c r="H453" s="201"/>
      <c r="I453" s="201"/>
      <c r="J453" s="201"/>
      <c r="K453" s="200"/>
      <c r="L453" s="229"/>
      <c r="N453" s="228"/>
    </row>
    <row r="454" spans="2:31" x14ac:dyDescent="0.2">
      <c r="B454" s="201"/>
      <c r="C454" s="201"/>
      <c r="D454" s="201"/>
      <c r="E454" s="201"/>
      <c r="F454" s="201"/>
      <c r="G454" s="201"/>
      <c r="H454" s="201"/>
      <c r="I454" s="201"/>
      <c r="J454" s="201"/>
      <c r="K454" s="200"/>
      <c r="L454" s="229"/>
      <c r="N454" s="228"/>
    </row>
    <row r="455" spans="2:31" x14ac:dyDescent="0.2">
      <c r="B455" s="201"/>
      <c r="C455" s="201"/>
      <c r="D455" s="201"/>
      <c r="E455" s="201"/>
      <c r="F455" s="201"/>
      <c r="G455" s="201"/>
      <c r="H455" s="201"/>
      <c r="I455" s="201"/>
      <c r="J455" s="201"/>
      <c r="K455" s="200"/>
      <c r="L455" s="229"/>
      <c r="N455" s="228"/>
    </row>
    <row r="456" spans="2:31" x14ac:dyDescent="0.2">
      <c r="B456" s="201"/>
      <c r="C456" s="201"/>
      <c r="D456" s="201"/>
      <c r="E456" s="201"/>
      <c r="F456" s="201"/>
      <c r="G456" s="201"/>
      <c r="H456" s="201"/>
      <c r="I456" s="201"/>
      <c r="J456" s="201"/>
      <c r="K456" s="200"/>
      <c r="L456" s="229"/>
      <c r="N456" s="228"/>
    </row>
    <row r="457" spans="2:31" x14ac:dyDescent="0.2">
      <c r="B457" s="201"/>
      <c r="C457" s="201"/>
      <c r="D457" s="201"/>
      <c r="E457" s="201"/>
      <c r="F457" s="201"/>
      <c r="G457" s="201"/>
      <c r="H457" s="201"/>
      <c r="I457" s="201"/>
      <c r="J457" s="201"/>
      <c r="K457" s="200"/>
      <c r="L457" s="229"/>
      <c r="N457" s="228"/>
    </row>
    <row r="458" spans="2:31" x14ac:dyDescent="0.2">
      <c r="B458" s="201"/>
      <c r="C458" s="201"/>
      <c r="D458" s="201"/>
      <c r="E458" s="201"/>
      <c r="F458" s="201"/>
      <c r="G458" s="201"/>
      <c r="H458" s="201"/>
      <c r="I458" s="201"/>
      <c r="J458" s="201"/>
      <c r="K458" s="200"/>
      <c r="L458" s="229"/>
      <c r="N458" s="228"/>
    </row>
    <row r="459" spans="2:31" x14ac:dyDescent="0.2">
      <c r="B459" s="201"/>
      <c r="C459" s="201"/>
      <c r="D459" s="201"/>
      <c r="E459" s="201"/>
      <c r="F459" s="201"/>
      <c r="G459" s="201"/>
      <c r="H459" s="201"/>
      <c r="I459" s="201"/>
      <c r="J459" s="201"/>
      <c r="K459" s="200"/>
      <c r="L459" s="229"/>
      <c r="N459" s="228"/>
    </row>
    <row r="460" spans="2:31" x14ac:dyDescent="0.2">
      <c r="B460" s="201"/>
      <c r="C460" s="201"/>
      <c r="D460" s="201"/>
      <c r="E460" s="201"/>
      <c r="F460" s="201"/>
      <c r="G460" s="201"/>
      <c r="H460" s="201"/>
      <c r="I460" s="201"/>
      <c r="J460" s="201"/>
      <c r="K460" s="200"/>
      <c r="L460" s="229"/>
      <c r="N460" s="228"/>
      <c r="Y460" s="198"/>
      <c r="Z460" s="198"/>
      <c r="AA460" s="198"/>
      <c r="AB460" s="198"/>
      <c r="AC460" s="198"/>
      <c r="AD460" s="198"/>
      <c r="AE460" s="198"/>
    </row>
    <row r="461" spans="2:31" x14ac:dyDescent="0.2">
      <c r="B461" s="201"/>
      <c r="C461" s="201"/>
      <c r="D461" s="201"/>
      <c r="E461" s="201"/>
      <c r="F461" s="201"/>
      <c r="G461" s="201"/>
      <c r="H461" s="201"/>
      <c r="I461" s="201"/>
      <c r="J461" s="201"/>
      <c r="K461" s="200"/>
      <c r="L461" s="229"/>
      <c r="N461" s="228"/>
      <c r="Y461" s="198"/>
      <c r="Z461" s="198"/>
      <c r="AA461" s="198"/>
      <c r="AB461" s="198"/>
      <c r="AC461" s="198"/>
      <c r="AD461" s="198"/>
      <c r="AE461" s="198"/>
    </row>
    <row r="462" spans="2:31" x14ac:dyDescent="0.2">
      <c r="B462" s="201"/>
      <c r="C462" s="201"/>
      <c r="D462" s="201"/>
      <c r="E462" s="201"/>
      <c r="F462" s="201"/>
      <c r="G462" s="201"/>
      <c r="H462" s="201"/>
      <c r="I462" s="201"/>
      <c r="J462" s="201"/>
      <c r="K462" s="200"/>
      <c r="L462" s="229"/>
      <c r="N462" s="228"/>
      <c r="Y462" s="198"/>
      <c r="Z462" s="198"/>
      <c r="AA462" s="198"/>
      <c r="AB462" s="198"/>
      <c r="AC462" s="198"/>
      <c r="AD462" s="198"/>
      <c r="AE462" s="198"/>
    </row>
    <row r="463" spans="2:31" x14ac:dyDescent="0.2">
      <c r="B463" s="201"/>
      <c r="C463" s="201"/>
      <c r="D463" s="201"/>
      <c r="E463" s="201"/>
      <c r="F463" s="201"/>
      <c r="G463" s="201"/>
      <c r="H463" s="201"/>
      <c r="I463" s="201"/>
      <c r="J463" s="201"/>
      <c r="K463" s="200"/>
      <c r="L463" s="229"/>
      <c r="N463" s="228"/>
      <c r="Y463" s="198"/>
      <c r="Z463" s="198"/>
      <c r="AA463" s="198"/>
      <c r="AB463" s="198"/>
      <c r="AC463" s="198"/>
      <c r="AD463" s="198"/>
      <c r="AE463" s="198"/>
    </row>
    <row r="464" spans="2:31" x14ac:dyDescent="0.2">
      <c r="B464" s="201"/>
      <c r="C464" s="201"/>
      <c r="D464" s="201"/>
      <c r="E464" s="201"/>
      <c r="F464" s="201"/>
      <c r="G464" s="201"/>
      <c r="H464" s="201"/>
      <c r="I464" s="201"/>
      <c r="J464" s="201"/>
      <c r="K464" s="200"/>
      <c r="L464" s="229"/>
      <c r="N464" s="228"/>
      <c r="Y464" s="198"/>
      <c r="Z464" s="198"/>
      <c r="AA464" s="198"/>
      <c r="AB464" s="198"/>
      <c r="AC464" s="198"/>
      <c r="AD464" s="198"/>
      <c r="AE464" s="198"/>
    </row>
    <row r="465" spans="2:31" x14ac:dyDescent="0.2">
      <c r="B465" s="201"/>
      <c r="C465" s="201"/>
      <c r="D465" s="201"/>
      <c r="E465" s="201"/>
      <c r="F465" s="201"/>
      <c r="G465" s="201"/>
      <c r="H465" s="201"/>
      <c r="I465" s="201"/>
      <c r="J465" s="201"/>
      <c r="K465" s="200"/>
      <c r="L465" s="229"/>
      <c r="N465" s="228"/>
      <c r="Y465" s="198"/>
      <c r="Z465" s="198"/>
      <c r="AA465" s="198"/>
      <c r="AB465" s="198"/>
      <c r="AC465" s="198"/>
      <c r="AD465" s="198"/>
      <c r="AE465" s="198"/>
    </row>
    <row r="466" spans="2:31" x14ac:dyDescent="0.2">
      <c r="B466" s="201"/>
      <c r="C466" s="201"/>
      <c r="D466" s="201"/>
      <c r="E466" s="201"/>
      <c r="F466" s="201"/>
      <c r="G466" s="201"/>
      <c r="H466" s="201"/>
      <c r="I466" s="201"/>
      <c r="J466" s="201"/>
      <c r="K466" s="200"/>
      <c r="L466" s="229"/>
      <c r="N466" s="228"/>
      <c r="Y466" s="198"/>
      <c r="Z466" s="198"/>
      <c r="AA466" s="198"/>
      <c r="AB466" s="198"/>
      <c r="AC466" s="198"/>
      <c r="AD466" s="198"/>
      <c r="AE466" s="198"/>
    </row>
    <row r="467" spans="2:31" x14ac:dyDescent="0.2">
      <c r="B467" s="201"/>
      <c r="C467" s="201"/>
      <c r="D467" s="201"/>
      <c r="E467" s="201"/>
      <c r="F467" s="201"/>
      <c r="G467" s="201"/>
      <c r="H467" s="201"/>
      <c r="I467" s="201"/>
      <c r="J467" s="201"/>
      <c r="K467" s="200"/>
      <c r="L467" s="229"/>
      <c r="N467" s="228"/>
      <c r="Y467" s="198"/>
      <c r="Z467" s="198"/>
      <c r="AA467" s="198"/>
      <c r="AB467" s="198"/>
      <c r="AC467" s="198"/>
      <c r="AD467" s="198"/>
      <c r="AE467" s="198"/>
    </row>
    <row r="468" spans="2:31" x14ac:dyDescent="0.2">
      <c r="B468" s="201"/>
      <c r="C468" s="201"/>
      <c r="D468" s="201"/>
      <c r="E468" s="201"/>
      <c r="F468" s="201"/>
      <c r="G468" s="201"/>
      <c r="H468" s="201"/>
      <c r="I468" s="201"/>
      <c r="J468" s="201"/>
      <c r="K468" s="200"/>
      <c r="L468" s="229"/>
      <c r="N468" s="228"/>
      <c r="Y468" s="198"/>
      <c r="Z468" s="198"/>
      <c r="AA468" s="198"/>
      <c r="AB468" s="198"/>
      <c r="AC468" s="198"/>
      <c r="AD468" s="198"/>
      <c r="AE468" s="198"/>
    </row>
    <row r="469" spans="2:31" x14ac:dyDescent="0.2">
      <c r="B469" s="201"/>
      <c r="C469" s="201"/>
      <c r="D469" s="201"/>
      <c r="E469" s="201"/>
      <c r="F469" s="201"/>
      <c r="G469" s="201"/>
      <c r="H469" s="201"/>
      <c r="I469" s="201"/>
      <c r="J469" s="201"/>
      <c r="K469" s="200"/>
      <c r="L469" s="229"/>
      <c r="N469" s="228"/>
      <c r="Y469" s="198"/>
      <c r="Z469" s="198"/>
      <c r="AA469" s="198"/>
      <c r="AB469" s="198"/>
      <c r="AC469" s="198"/>
      <c r="AD469" s="198"/>
      <c r="AE469" s="198"/>
    </row>
    <row r="470" spans="2:31" x14ac:dyDescent="0.2">
      <c r="B470" s="201"/>
      <c r="C470" s="201"/>
      <c r="D470" s="201"/>
      <c r="E470" s="201"/>
      <c r="F470" s="201"/>
      <c r="G470" s="201"/>
      <c r="H470" s="201"/>
      <c r="I470" s="201"/>
      <c r="J470" s="201"/>
      <c r="K470" s="200"/>
      <c r="L470" s="229"/>
      <c r="N470" s="228"/>
      <c r="Y470" s="198"/>
      <c r="Z470" s="198"/>
      <c r="AA470" s="198"/>
      <c r="AB470" s="198"/>
      <c r="AC470" s="198"/>
      <c r="AD470" s="198"/>
      <c r="AE470" s="198"/>
    </row>
    <row r="471" spans="2:31" x14ac:dyDescent="0.2">
      <c r="B471" s="201"/>
      <c r="C471" s="201"/>
      <c r="D471" s="201"/>
      <c r="E471" s="201"/>
      <c r="F471" s="201"/>
      <c r="G471" s="201"/>
      <c r="H471" s="201"/>
      <c r="I471" s="201"/>
      <c r="J471" s="201"/>
      <c r="K471" s="200"/>
      <c r="L471" s="229"/>
      <c r="N471" s="228"/>
      <c r="Y471" s="198"/>
      <c r="Z471" s="198"/>
      <c r="AA471" s="198"/>
      <c r="AB471" s="198"/>
      <c r="AC471" s="198"/>
      <c r="AD471" s="198"/>
      <c r="AE471" s="198"/>
    </row>
    <row r="472" spans="2:31" x14ac:dyDescent="0.2">
      <c r="B472" s="201"/>
      <c r="C472" s="201"/>
      <c r="D472" s="201"/>
      <c r="E472" s="201"/>
      <c r="F472" s="201"/>
      <c r="G472" s="201"/>
      <c r="H472" s="201"/>
      <c r="I472" s="201"/>
      <c r="J472" s="201"/>
      <c r="K472" s="200"/>
      <c r="L472" s="229"/>
      <c r="N472" s="228"/>
      <c r="Y472" s="198"/>
      <c r="Z472" s="198"/>
      <c r="AA472" s="198"/>
      <c r="AB472" s="198"/>
      <c r="AC472" s="198"/>
      <c r="AD472" s="198"/>
      <c r="AE472" s="198"/>
    </row>
    <row r="473" spans="2:31" x14ac:dyDescent="0.2">
      <c r="B473" s="201"/>
      <c r="C473" s="201"/>
      <c r="D473" s="201"/>
      <c r="E473" s="201"/>
      <c r="F473" s="201"/>
      <c r="G473" s="201"/>
      <c r="H473" s="201"/>
      <c r="I473" s="201"/>
      <c r="J473" s="201"/>
      <c r="K473" s="200"/>
      <c r="L473" s="229"/>
      <c r="N473" s="228"/>
    </row>
    <row r="474" spans="2:31" x14ac:dyDescent="0.2">
      <c r="B474" s="201"/>
      <c r="C474" s="201"/>
      <c r="D474" s="201"/>
      <c r="E474" s="201"/>
      <c r="F474" s="201"/>
      <c r="G474" s="201"/>
      <c r="H474" s="201"/>
      <c r="I474" s="201"/>
      <c r="J474" s="201"/>
      <c r="K474" s="200"/>
      <c r="L474" s="229"/>
      <c r="N474" s="228"/>
    </row>
    <row r="475" spans="2:31" x14ac:dyDescent="0.2">
      <c r="B475" s="201"/>
      <c r="C475" s="201"/>
      <c r="D475" s="201"/>
      <c r="E475" s="201"/>
      <c r="F475" s="201"/>
      <c r="G475" s="201"/>
      <c r="H475" s="201"/>
      <c r="I475" s="201"/>
      <c r="J475" s="201"/>
      <c r="K475" s="200"/>
      <c r="L475" s="229"/>
      <c r="N475" s="228"/>
    </row>
    <row r="476" spans="2:31" x14ac:dyDescent="0.2">
      <c r="B476" s="201"/>
      <c r="C476" s="201"/>
      <c r="D476" s="201"/>
      <c r="E476" s="201"/>
      <c r="F476" s="201"/>
      <c r="G476" s="201"/>
      <c r="H476" s="201"/>
      <c r="I476" s="201"/>
      <c r="J476" s="201"/>
      <c r="K476" s="200"/>
      <c r="L476" s="229"/>
      <c r="N476" s="228"/>
    </row>
    <row r="477" spans="2:31" x14ac:dyDescent="0.2">
      <c r="B477" s="201"/>
      <c r="C477" s="201"/>
      <c r="D477" s="201"/>
      <c r="E477" s="201"/>
      <c r="F477" s="201"/>
      <c r="G477" s="201"/>
      <c r="H477" s="201"/>
      <c r="I477" s="201"/>
      <c r="J477" s="201"/>
      <c r="K477" s="200"/>
      <c r="L477" s="229"/>
      <c r="N477" s="228"/>
    </row>
    <row r="478" spans="2:31" x14ac:dyDescent="0.2">
      <c r="B478" s="201"/>
      <c r="C478" s="201"/>
      <c r="D478" s="201"/>
      <c r="E478" s="201"/>
      <c r="F478" s="201"/>
      <c r="G478" s="201"/>
      <c r="H478" s="201"/>
      <c r="I478" s="201"/>
      <c r="J478" s="201"/>
      <c r="K478" s="200"/>
      <c r="L478" s="229"/>
      <c r="N478" s="228"/>
    </row>
    <row r="479" spans="2:31" x14ac:dyDescent="0.2">
      <c r="B479" s="201"/>
      <c r="C479" s="201"/>
      <c r="D479" s="201"/>
      <c r="E479" s="201"/>
      <c r="F479" s="201"/>
      <c r="G479" s="201"/>
      <c r="H479" s="201"/>
      <c r="I479" s="201"/>
      <c r="J479" s="201"/>
      <c r="K479" s="200"/>
      <c r="L479" s="229"/>
      <c r="N479" s="228"/>
    </row>
    <row r="480" spans="2:31" x14ac:dyDescent="0.2">
      <c r="B480" s="201"/>
      <c r="C480" s="201"/>
      <c r="D480" s="201"/>
      <c r="E480" s="201"/>
      <c r="F480" s="201"/>
      <c r="G480" s="201"/>
      <c r="H480" s="201"/>
      <c r="I480" s="201"/>
      <c r="J480" s="201"/>
      <c r="K480" s="200"/>
      <c r="L480" s="229"/>
      <c r="N480" s="228"/>
    </row>
    <row r="481" spans="2:14" x14ac:dyDescent="0.2">
      <c r="B481" s="201"/>
      <c r="C481" s="201"/>
      <c r="D481" s="201"/>
      <c r="E481" s="201"/>
      <c r="F481" s="201"/>
      <c r="G481" s="201"/>
      <c r="H481" s="201"/>
      <c r="I481" s="201"/>
      <c r="J481" s="201"/>
      <c r="K481" s="200"/>
      <c r="L481" s="229"/>
      <c r="N481" s="228"/>
    </row>
    <row r="482" spans="2:14" x14ac:dyDescent="0.2">
      <c r="B482" s="201"/>
      <c r="C482" s="201"/>
      <c r="D482" s="201"/>
      <c r="E482" s="201"/>
      <c r="F482" s="201"/>
      <c r="G482" s="201"/>
      <c r="H482" s="201"/>
      <c r="I482" s="201"/>
      <c r="J482" s="201"/>
      <c r="K482" s="200"/>
      <c r="L482" s="229"/>
      <c r="N482" s="228"/>
    </row>
    <row r="483" spans="2:14" x14ac:dyDescent="0.2">
      <c r="B483" s="201"/>
      <c r="C483" s="201"/>
      <c r="D483" s="201"/>
      <c r="E483" s="201"/>
      <c r="F483" s="201"/>
      <c r="G483" s="201"/>
      <c r="H483" s="201"/>
      <c r="I483" s="201"/>
      <c r="J483" s="201"/>
      <c r="K483" s="200"/>
      <c r="L483" s="229"/>
      <c r="N483" s="228"/>
    </row>
    <row r="484" spans="2:14" x14ac:dyDescent="0.2">
      <c r="B484" s="201"/>
      <c r="C484" s="201"/>
      <c r="D484" s="201"/>
      <c r="E484" s="201"/>
      <c r="F484" s="201"/>
      <c r="G484" s="201"/>
      <c r="H484" s="201"/>
      <c r="I484" s="201"/>
      <c r="J484" s="201"/>
      <c r="K484" s="200"/>
      <c r="L484" s="229"/>
      <c r="N484" s="228"/>
    </row>
    <row r="485" spans="2:14" x14ac:dyDescent="0.2">
      <c r="B485" s="201"/>
      <c r="C485" s="201"/>
      <c r="D485" s="201"/>
      <c r="E485" s="201"/>
      <c r="F485" s="201"/>
      <c r="G485" s="201"/>
      <c r="H485" s="201"/>
      <c r="I485" s="201"/>
      <c r="J485" s="201"/>
      <c r="K485" s="200"/>
      <c r="L485" s="229"/>
      <c r="N485" s="228"/>
    </row>
    <row r="486" spans="2:14" x14ac:dyDescent="0.2">
      <c r="B486" s="201"/>
      <c r="C486" s="201"/>
      <c r="D486" s="201"/>
      <c r="E486" s="201"/>
      <c r="F486" s="201"/>
      <c r="G486" s="201"/>
      <c r="H486" s="201"/>
      <c r="I486" s="201"/>
      <c r="J486" s="201"/>
      <c r="K486" s="200"/>
      <c r="L486" s="229"/>
      <c r="N486" s="228"/>
    </row>
    <row r="487" spans="2:14" x14ac:dyDescent="0.2">
      <c r="B487" s="201"/>
      <c r="C487" s="201"/>
      <c r="D487" s="201"/>
      <c r="E487" s="201"/>
      <c r="F487" s="201"/>
      <c r="G487" s="201"/>
      <c r="H487" s="201"/>
      <c r="I487" s="201"/>
      <c r="J487" s="201"/>
      <c r="K487" s="200"/>
      <c r="L487" s="229"/>
      <c r="N487" s="228"/>
    </row>
    <row r="488" spans="2:14" x14ac:dyDescent="0.2">
      <c r="B488" s="201"/>
      <c r="C488" s="201"/>
      <c r="D488" s="201"/>
      <c r="E488" s="201"/>
      <c r="F488" s="201"/>
      <c r="G488" s="201"/>
      <c r="H488" s="201"/>
      <c r="I488" s="201"/>
      <c r="J488" s="201"/>
      <c r="K488" s="200"/>
      <c r="L488" s="229"/>
      <c r="N488" s="228"/>
    </row>
    <row r="489" spans="2:14" x14ac:dyDescent="0.2">
      <c r="B489" s="201"/>
      <c r="C489" s="201"/>
      <c r="D489" s="201"/>
      <c r="E489" s="201"/>
      <c r="F489" s="201"/>
      <c r="G489" s="201"/>
      <c r="H489" s="201"/>
      <c r="I489" s="201"/>
      <c r="J489" s="201"/>
      <c r="K489" s="200"/>
      <c r="L489" s="229"/>
      <c r="N489" s="228"/>
    </row>
    <row r="490" spans="2:14" x14ac:dyDescent="0.2">
      <c r="B490" s="201"/>
      <c r="C490" s="201"/>
      <c r="D490" s="201"/>
      <c r="E490" s="201"/>
      <c r="F490" s="201"/>
      <c r="G490" s="201"/>
      <c r="H490" s="201"/>
      <c r="I490" s="201"/>
      <c r="J490" s="201"/>
      <c r="K490" s="200"/>
      <c r="L490" s="229"/>
      <c r="N490" s="228"/>
    </row>
    <row r="491" spans="2:14" x14ac:dyDescent="0.2">
      <c r="B491" s="201"/>
      <c r="C491" s="201"/>
      <c r="D491" s="201"/>
      <c r="E491" s="201"/>
      <c r="F491" s="201"/>
      <c r="G491" s="201"/>
      <c r="H491" s="201"/>
      <c r="I491" s="201"/>
      <c r="J491" s="201"/>
      <c r="K491" s="200"/>
      <c r="L491" s="229"/>
      <c r="N491" s="228"/>
    </row>
    <row r="492" spans="2:14" x14ac:dyDescent="0.2">
      <c r="B492" s="201"/>
      <c r="C492" s="201"/>
      <c r="D492" s="201"/>
      <c r="E492" s="201"/>
      <c r="F492" s="201"/>
      <c r="G492" s="201"/>
      <c r="H492" s="201"/>
      <c r="I492" s="201"/>
      <c r="J492" s="201"/>
      <c r="K492" s="200"/>
      <c r="L492" s="229"/>
      <c r="N492" s="228"/>
    </row>
    <row r="493" spans="2:14" x14ac:dyDescent="0.2">
      <c r="B493" s="201"/>
      <c r="C493" s="201"/>
      <c r="D493" s="201"/>
      <c r="E493" s="201"/>
      <c r="F493" s="201"/>
      <c r="G493" s="201"/>
      <c r="H493" s="201"/>
      <c r="I493" s="201"/>
      <c r="J493" s="201"/>
      <c r="K493" s="200"/>
      <c r="L493" s="229"/>
      <c r="N493" s="228"/>
    </row>
    <row r="494" spans="2:14" x14ac:dyDescent="0.2">
      <c r="B494" s="201"/>
      <c r="C494" s="201"/>
      <c r="D494" s="201"/>
      <c r="E494" s="201"/>
      <c r="F494" s="201"/>
      <c r="G494" s="201"/>
      <c r="H494" s="201"/>
      <c r="I494" s="201"/>
      <c r="J494" s="201"/>
      <c r="K494" s="200"/>
      <c r="L494" s="229"/>
      <c r="N494" s="228"/>
    </row>
    <row r="495" spans="2:14" x14ac:dyDescent="0.2">
      <c r="B495" s="201"/>
      <c r="C495" s="201"/>
      <c r="D495" s="201"/>
      <c r="E495" s="201"/>
      <c r="F495" s="201"/>
      <c r="G495" s="201"/>
      <c r="H495" s="201"/>
      <c r="I495" s="201"/>
      <c r="J495" s="201"/>
      <c r="K495" s="200"/>
      <c r="L495" s="229"/>
      <c r="N495" s="228"/>
    </row>
    <row r="496" spans="2:14" x14ac:dyDescent="0.2">
      <c r="B496" s="201"/>
      <c r="C496" s="201"/>
      <c r="D496" s="201"/>
      <c r="E496" s="201"/>
      <c r="F496" s="201"/>
      <c r="G496" s="201"/>
      <c r="H496" s="201"/>
      <c r="I496" s="201"/>
      <c r="J496" s="201"/>
      <c r="K496" s="200"/>
      <c r="L496" s="229"/>
      <c r="N496" s="228"/>
    </row>
    <row r="497" spans="2:14" x14ac:dyDescent="0.2">
      <c r="B497" s="201"/>
      <c r="C497" s="201"/>
      <c r="D497" s="201"/>
      <c r="E497" s="201"/>
      <c r="F497" s="201"/>
      <c r="G497" s="201"/>
      <c r="H497" s="201"/>
      <c r="I497" s="201"/>
      <c r="J497" s="201"/>
      <c r="K497" s="200"/>
      <c r="L497" s="229"/>
      <c r="N497" s="228"/>
    </row>
    <row r="498" spans="2:14" x14ac:dyDescent="0.2">
      <c r="B498" s="201"/>
      <c r="C498" s="201"/>
      <c r="D498" s="201"/>
      <c r="E498" s="201"/>
      <c r="F498" s="201"/>
      <c r="G498" s="201"/>
      <c r="H498" s="201"/>
      <c r="I498" s="201"/>
      <c r="J498" s="201"/>
      <c r="K498" s="200"/>
      <c r="L498" s="229"/>
      <c r="N498" s="228"/>
    </row>
    <row r="499" spans="2:14" x14ac:dyDescent="0.2">
      <c r="B499" s="201"/>
      <c r="C499" s="201"/>
      <c r="D499" s="201"/>
      <c r="E499" s="201"/>
      <c r="F499" s="201"/>
      <c r="G499" s="201"/>
      <c r="H499" s="201"/>
      <c r="I499" s="201"/>
      <c r="J499" s="201"/>
      <c r="K499" s="200"/>
      <c r="L499" s="229"/>
      <c r="N499" s="228"/>
    </row>
    <row r="500" spans="2:14" x14ac:dyDescent="0.2">
      <c r="B500" s="201"/>
      <c r="C500" s="201"/>
      <c r="D500" s="201"/>
      <c r="E500" s="201"/>
      <c r="F500" s="201"/>
      <c r="G500" s="201"/>
      <c r="H500" s="201"/>
      <c r="I500" s="201"/>
      <c r="J500" s="201"/>
      <c r="K500" s="200"/>
      <c r="L500" s="229"/>
      <c r="N500" s="228"/>
    </row>
    <row r="501" spans="2:14" x14ac:dyDescent="0.2">
      <c r="B501" s="201"/>
      <c r="C501" s="201"/>
      <c r="D501" s="201"/>
      <c r="E501" s="201"/>
      <c r="F501" s="201"/>
      <c r="G501" s="201"/>
      <c r="H501" s="201"/>
      <c r="I501" s="201"/>
      <c r="J501" s="201"/>
      <c r="K501" s="200"/>
      <c r="L501" s="229"/>
      <c r="N501" s="228"/>
    </row>
    <row r="502" spans="2:14" x14ac:dyDescent="0.2">
      <c r="B502" s="201"/>
      <c r="C502" s="201"/>
      <c r="D502" s="201"/>
      <c r="E502" s="201"/>
      <c r="F502" s="201"/>
      <c r="G502" s="201"/>
      <c r="H502" s="201"/>
      <c r="I502" s="201"/>
      <c r="J502" s="201"/>
      <c r="K502" s="200"/>
      <c r="L502" s="229"/>
      <c r="N502" s="228"/>
    </row>
    <row r="503" spans="2:14" x14ac:dyDescent="0.2">
      <c r="B503" s="201"/>
      <c r="C503" s="201"/>
      <c r="D503" s="201"/>
      <c r="E503" s="201"/>
      <c r="F503" s="201"/>
      <c r="G503" s="201"/>
      <c r="H503" s="201"/>
      <c r="I503" s="201"/>
      <c r="J503" s="201"/>
      <c r="K503" s="200"/>
      <c r="L503" s="229"/>
      <c r="N503" s="228"/>
    </row>
    <row r="504" spans="2:14" x14ac:dyDescent="0.2">
      <c r="B504" s="201"/>
      <c r="C504" s="201"/>
      <c r="D504" s="201"/>
      <c r="E504" s="201"/>
      <c r="F504" s="201"/>
      <c r="G504" s="201"/>
      <c r="H504" s="201"/>
      <c r="I504" s="201"/>
      <c r="J504" s="201"/>
      <c r="K504" s="200"/>
      <c r="L504" s="229"/>
      <c r="N504" s="228"/>
    </row>
    <row r="505" spans="2:14" x14ac:dyDescent="0.2">
      <c r="B505" s="201"/>
      <c r="C505" s="201"/>
      <c r="D505" s="201"/>
      <c r="E505" s="201"/>
      <c r="F505" s="201"/>
      <c r="G505" s="201"/>
      <c r="H505" s="201"/>
      <c r="I505" s="201"/>
      <c r="J505" s="201"/>
      <c r="K505" s="200"/>
      <c r="L505" s="229"/>
      <c r="N505" s="228"/>
    </row>
    <row r="506" spans="2:14" x14ac:dyDescent="0.2">
      <c r="B506" s="201"/>
      <c r="C506" s="201"/>
      <c r="D506" s="201"/>
      <c r="E506" s="201"/>
      <c r="F506" s="201"/>
      <c r="G506" s="201"/>
      <c r="H506" s="201"/>
      <c r="I506" s="201"/>
      <c r="J506" s="201"/>
      <c r="K506" s="200"/>
      <c r="L506" s="229"/>
      <c r="N506" s="228"/>
    </row>
    <row r="507" spans="2:14" x14ac:dyDescent="0.2">
      <c r="B507" s="201"/>
      <c r="C507" s="201"/>
      <c r="D507" s="201"/>
      <c r="E507" s="201"/>
      <c r="F507" s="201"/>
      <c r="G507" s="201"/>
      <c r="H507" s="201"/>
      <c r="I507" s="201"/>
      <c r="J507" s="201"/>
      <c r="K507" s="200"/>
      <c r="L507" s="229"/>
      <c r="N507" s="228"/>
    </row>
    <row r="508" spans="2:14" x14ac:dyDescent="0.2">
      <c r="B508" s="201"/>
      <c r="C508" s="201"/>
      <c r="D508" s="201"/>
      <c r="E508" s="201"/>
      <c r="F508" s="201"/>
      <c r="G508" s="201"/>
      <c r="H508" s="201"/>
      <c r="I508" s="201"/>
      <c r="J508" s="201"/>
      <c r="K508" s="200"/>
      <c r="L508" s="229"/>
      <c r="N508" s="228"/>
    </row>
    <row r="509" spans="2:14" x14ac:dyDescent="0.2">
      <c r="B509" s="201"/>
      <c r="C509" s="201"/>
      <c r="D509" s="201"/>
      <c r="E509" s="201"/>
      <c r="F509" s="201"/>
      <c r="G509" s="201"/>
      <c r="H509" s="201"/>
      <c r="I509" s="201"/>
      <c r="J509" s="201"/>
      <c r="K509" s="200"/>
      <c r="L509" s="229"/>
      <c r="N509" s="228"/>
    </row>
    <row r="510" spans="2:14" x14ac:dyDescent="0.2">
      <c r="B510" s="201"/>
      <c r="C510" s="201"/>
      <c r="D510" s="201"/>
      <c r="E510" s="201"/>
      <c r="F510" s="201"/>
      <c r="G510" s="201"/>
      <c r="H510" s="201"/>
      <c r="I510" s="201"/>
      <c r="J510" s="201"/>
      <c r="K510" s="200"/>
      <c r="L510" s="229"/>
      <c r="N510" s="228"/>
    </row>
    <row r="511" spans="2:14" x14ac:dyDescent="0.2">
      <c r="B511" s="201"/>
      <c r="C511" s="201"/>
      <c r="D511" s="201"/>
      <c r="E511" s="201"/>
      <c r="F511" s="201"/>
      <c r="G511" s="201"/>
      <c r="H511" s="201"/>
      <c r="I511" s="201"/>
      <c r="J511" s="201"/>
      <c r="K511" s="200"/>
      <c r="L511" s="229"/>
      <c r="N511" s="228"/>
    </row>
    <row r="512" spans="2:14" x14ac:dyDescent="0.2">
      <c r="B512" s="201"/>
      <c r="C512" s="201"/>
      <c r="D512" s="201"/>
      <c r="E512" s="201"/>
      <c r="F512" s="201"/>
      <c r="G512" s="201"/>
      <c r="H512" s="201"/>
      <c r="I512" s="201"/>
      <c r="J512" s="201"/>
      <c r="K512" s="200"/>
      <c r="L512" s="229"/>
      <c r="N512" s="228"/>
    </row>
    <row r="513" spans="2:14" x14ac:dyDescent="0.2">
      <c r="B513" s="201"/>
      <c r="C513" s="201"/>
      <c r="D513" s="201"/>
      <c r="E513" s="201"/>
      <c r="F513" s="201"/>
      <c r="G513" s="201"/>
      <c r="H513" s="201"/>
      <c r="I513" s="201"/>
      <c r="J513" s="201"/>
      <c r="K513" s="200"/>
      <c r="L513" s="229"/>
      <c r="N513" s="228"/>
    </row>
    <row r="514" spans="2:14" x14ac:dyDescent="0.2">
      <c r="B514" s="201"/>
      <c r="C514" s="201"/>
      <c r="D514" s="201"/>
      <c r="E514" s="201"/>
      <c r="F514" s="201"/>
      <c r="G514" s="201"/>
      <c r="H514" s="201"/>
      <c r="I514" s="201"/>
      <c r="J514" s="201"/>
      <c r="K514" s="200"/>
      <c r="L514" s="229"/>
      <c r="N514" s="228"/>
    </row>
    <row r="515" spans="2:14" x14ac:dyDescent="0.2">
      <c r="B515" s="201"/>
      <c r="C515" s="201"/>
      <c r="D515" s="201"/>
      <c r="E515" s="201"/>
      <c r="F515" s="201"/>
      <c r="G515" s="201"/>
      <c r="H515" s="201"/>
      <c r="I515" s="201"/>
      <c r="J515" s="201"/>
      <c r="K515" s="200"/>
      <c r="L515" s="229"/>
      <c r="N515" s="228"/>
    </row>
    <row r="516" spans="2:14" x14ac:dyDescent="0.2">
      <c r="B516" s="201"/>
      <c r="C516" s="201"/>
      <c r="D516" s="201"/>
      <c r="E516" s="201"/>
      <c r="F516" s="201"/>
      <c r="G516" s="201"/>
      <c r="H516" s="201"/>
      <c r="I516" s="201"/>
      <c r="J516" s="201"/>
      <c r="K516" s="200"/>
      <c r="L516" s="229"/>
      <c r="N516" s="228"/>
    </row>
    <row r="517" spans="2:14" x14ac:dyDescent="0.2">
      <c r="B517" s="201"/>
      <c r="C517" s="201"/>
      <c r="D517" s="201"/>
      <c r="E517" s="201"/>
      <c r="F517" s="201"/>
      <c r="G517" s="201"/>
      <c r="H517" s="201"/>
      <c r="I517" s="201"/>
      <c r="J517" s="201"/>
      <c r="K517" s="200"/>
      <c r="L517" s="229"/>
      <c r="N517" s="228"/>
    </row>
    <row r="518" spans="2:14" x14ac:dyDescent="0.2">
      <c r="B518" s="201"/>
      <c r="C518" s="201"/>
      <c r="D518" s="201"/>
      <c r="E518" s="201"/>
      <c r="F518" s="201"/>
      <c r="G518" s="201"/>
      <c r="H518" s="201"/>
      <c r="I518" s="201"/>
      <c r="J518" s="201"/>
      <c r="K518" s="200"/>
      <c r="L518" s="229"/>
      <c r="N518" s="228"/>
    </row>
    <row r="519" spans="2:14" x14ac:dyDescent="0.2">
      <c r="B519" s="201"/>
      <c r="C519" s="201"/>
      <c r="D519" s="201"/>
      <c r="E519" s="201"/>
      <c r="F519" s="201"/>
      <c r="G519" s="201"/>
      <c r="H519" s="201"/>
      <c r="I519" s="201"/>
      <c r="J519" s="201"/>
      <c r="K519" s="200"/>
      <c r="L519" s="229"/>
      <c r="N519" s="228"/>
    </row>
    <row r="520" spans="2:14" x14ac:dyDescent="0.2">
      <c r="B520" s="201"/>
      <c r="C520" s="201"/>
      <c r="D520" s="201"/>
      <c r="E520" s="201"/>
      <c r="F520" s="201"/>
      <c r="G520" s="201"/>
      <c r="H520" s="201"/>
      <c r="I520" s="201"/>
      <c r="J520" s="201"/>
      <c r="K520" s="200"/>
      <c r="L520" s="229"/>
      <c r="N520" s="228"/>
    </row>
    <row r="521" spans="2:14" x14ac:dyDescent="0.2">
      <c r="B521" s="201"/>
      <c r="C521" s="201"/>
      <c r="D521" s="201"/>
      <c r="E521" s="201"/>
      <c r="F521" s="201"/>
      <c r="G521" s="201"/>
      <c r="H521" s="201"/>
      <c r="I521" s="201"/>
      <c r="J521" s="201"/>
      <c r="K521" s="200"/>
      <c r="L521" s="229"/>
      <c r="N521" s="228"/>
    </row>
    <row r="522" spans="2:14" x14ac:dyDescent="0.2">
      <c r="B522" s="201"/>
      <c r="C522" s="201"/>
      <c r="D522" s="201"/>
      <c r="E522" s="201"/>
      <c r="F522" s="201"/>
      <c r="G522" s="201"/>
      <c r="H522" s="201"/>
      <c r="I522" s="201"/>
      <c r="J522" s="201"/>
      <c r="K522" s="200"/>
      <c r="L522" s="229"/>
      <c r="N522" s="228"/>
    </row>
    <row r="523" spans="2:14" x14ac:dyDescent="0.2">
      <c r="B523" s="201"/>
      <c r="C523" s="201"/>
      <c r="D523" s="201"/>
      <c r="E523" s="201"/>
      <c r="F523" s="201"/>
      <c r="G523" s="201"/>
      <c r="H523" s="201"/>
      <c r="I523" s="201"/>
      <c r="J523" s="201"/>
      <c r="K523" s="200"/>
      <c r="L523" s="229"/>
      <c r="N523" s="228"/>
    </row>
    <row r="524" spans="2:14" x14ac:dyDescent="0.2">
      <c r="B524" s="201"/>
      <c r="C524" s="201"/>
      <c r="D524" s="201"/>
      <c r="E524" s="201"/>
      <c r="F524" s="201"/>
      <c r="G524" s="201"/>
      <c r="H524" s="201"/>
      <c r="I524" s="201"/>
      <c r="J524" s="201"/>
      <c r="K524" s="200"/>
      <c r="L524" s="229"/>
      <c r="N524" s="228"/>
    </row>
    <row r="525" spans="2:14" x14ac:dyDescent="0.2">
      <c r="B525" s="201"/>
      <c r="C525" s="201"/>
      <c r="D525" s="201"/>
      <c r="E525" s="201"/>
      <c r="F525" s="201"/>
      <c r="G525" s="201"/>
      <c r="H525" s="201"/>
      <c r="I525" s="201"/>
      <c r="J525" s="201"/>
      <c r="K525" s="200"/>
      <c r="L525" s="229"/>
      <c r="N525" s="228"/>
    </row>
    <row r="526" spans="2:14" x14ac:dyDescent="0.2">
      <c r="B526" s="201"/>
      <c r="C526" s="201"/>
      <c r="D526" s="201"/>
      <c r="E526" s="201"/>
      <c r="F526" s="201"/>
      <c r="G526" s="201"/>
      <c r="H526" s="201"/>
      <c r="I526" s="201"/>
      <c r="J526" s="201"/>
      <c r="K526" s="200"/>
      <c r="L526" s="229"/>
      <c r="N526" s="228"/>
    </row>
    <row r="527" spans="2:14" x14ac:dyDescent="0.2">
      <c r="B527" s="201"/>
      <c r="C527" s="201"/>
      <c r="D527" s="201"/>
      <c r="E527" s="201"/>
      <c r="F527" s="201"/>
      <c r="G527" s="201"/>
      <c r="H527" s="201"/>
      <c r="I527" s="201"/>
      <c r="J527" s="201"/>
      <c r="K527" s="200"/>
      <c r="L527" s="229"/>
      <c r="N527" s="228"/>
    </row>
    <row r="528" spans="2:14" x14ac:dyDescent="0.2">
      <c r="B528" s="201"/>
      <c r="C528" s="201"/>
      <c r="D528" s="201"/>
      <c r="E528" s="201"/>
      <c r="F528" s="201"/>
      <c r="G528" s="201"/>
      <c r="H528" s="201"/>
      <c r="I528" s="201"/>
      <c r="J528" s="201"/>
      <c r="K528" s="200"/>
      <c r="L528" s="229"/>
      <c r="N528" s="228"/>
    </row>
    <row r="529" spans="2:14" x14ac:dyDescent="0.2">
      <c r="B529" s="201"/>
      <c r="C529" s="201"/>
      <c r="D529" s="201"/>
      <c r="E529" s="201"/>
      <c r="F529" s="201"/>
      <c r="G529" s="201"/>
      <c r="H529" s="201"/>
      <c r="I529" s="201"/>
      <c r="J529" s="201"/>
      <c r="K529" s="200"/>
      <c r="L529" s="229"/>
      <c r="N529" s="228"/>
    </row>
    <row r="530" spans="2:14" x14ac:dyDescent="0.2">
      <c r="B530" s="201"/>
      <c r="C530" s="201"/>
      <c r="D530" s="201"/>
      <c r="E530" s="201"/>
      <c r="F530" s="201"/>
      <c r="G530" s="201"/>
      <c r="H530" s="201"/>
      <c r="I530" s="201"/>
      <c r="J530" s="201"/>
      <c r="K530" s="200"/>
      <c r="L530" s="229"/>
      <c r="N530" s="228"/>
    </row>
    <row r="531" spans="2:14" x14ac:dyDescent="0.2">
      <c r="B531" s="201"/>
      <c r="C531" s="201"/>
      <c r="D531" s="201"/>
      <c r="E531" s="201"/>
      <c r="F531" s="201"/>
      <c r="G531" s="201"/>
      <c r="H531" s="201"/>
      <c r="I531" s="201"/>
      <c r="J531" s="201"/>
      <c r="K531" s="200"/>
      <c r="L531" s="229"/>
      <c r="N531" s="228"/>
    </row>
    <row r="532" spans="2:14" x14ac:dyDescent="0.2">
      <c r="B532" s="201"/>
      <c r="C532" s="201"/>
      <c r="D532" s="201"/>
      <c r="E532" s="201"/>
      <c r="F532" s="201"/>
      <c r="G532" s="201"/>
      <c r="H532" s="201"/>
      <c r="I532" s="201"/>
      <c r="J532" s="201"/>
      <c r="K532" s="200"/>
      <c r="L532" s="229"/>
      <c r="N532" s="228"/>
    </row>
    <row r="533" spans="2:14" x14ac:dyDescent="0.2">
      <c r="B533" s="201"/>
      <c r="C533" s="201"/>
      <c r="D533" s="201"/>
      <c r="E533" s="201"/>
      <c r="F533" s="201"/>
      <c r="G533" s="201"/>
      <c r="H533" s="201"/>
      <c r="I533" s="201"/>
      <c r="J533" s="201"/>
      <c r="K533" s="200"/>
      <c r="L533" s="229"/>
      <c r="N533" s="228"/>
    </row>
    <row r="534" spans="2:14" x14ac:dyDescent="0.2">
      <c r="B534" s="201"/>
      <c r="C534" s="201"/>
      <c r="D534" s="201"/>
      <c r="E534" s="201"/>
      <c r="F534" s="201"/>
      <c r="G534" s="201"/>
      <c r="H534" s="201"/>
      <c r="I534" s="201"/>
      <c r="J534" s="201"/>
      <c r="K534" s="200"/>
      <c r="L534" s="229"/>
      <c r="N534" s="228"/>
    </row>
    <row r="535" spans="2:14" x14ac:dyDescent="0.2">
      <c r="B535" s="201"/>
      <c r="C535" s="201"/>
      <c r="D535" s="201"/>
      <c r="E535" s="201"/>
      <c r="F535" s="201"/>
      <c r="G535" s="201"/>
      <c r="H535" s="201"/>
      <c r="I535" s="201"/>
      <c r="J535" s="201"/>
      <c r="K535" s="200"/>
      <c r="L535" s="229"/>
      <c r="N535" s="228"/>
    </row>
    <row r="536" spans="2:14" x14ac:dyDescent="0.2">
      <c r="B536" s="201"/>
      <c r="C536" s="201"/>
      <c r="D536" s="201"/>
      <c r="E536" s="201"/>
      <c r="F536" s="201"/>
      <c r="G536" s="201"/>
      <c r="H536" s="201"/>
      <c r="I536" s="201"/>
      <c r="J536" s="201"/>
      <c r="K536" s="200"/>
      <c r="L536" s="229"/>
      <c r="N536" s="228"/>
    </row>
    <row r="537" spans="2:14" x14ac:dyDescent="0.2">
      <c r="B537" s="201"/>
      <c r="C537" s="201"/>
      <c r="D537" s="201"/>
      <c r="E537" s="201"/>
      <c r="F537" s="201"/>
      <c r="G537" s="201"/>
      <c r="H537" s="201"/>
      <c r="I537" s="201"/>
      <c r="J537" s="201"/>
      <c r="K537" s="200"/>
      <c r="L537" s="229"/>
      <c r="N537" s="228"/>
    </row>
    <row r="538" spans="2:14" x14ac:dyDescent="0.2">
      <c r="B538" s="201"/>
      <c r="C538" s="201"/>
      <c r="D538" s="201"/>
      <c r="E538" s="201"/>
      <c r="F538" s="201"/>
      <c r="G538" s="201"/>
      <c r="H538" s="201"/>
      <c r="I538" s="201"/>
      <c r="J538" s="201"/>
      <c r="K538" s="200"/>
      <c r="L538" s="229"/>
      <c r="N538" s="228"/>
    </row>
    <row r="539" spans="2:14" x14ac:dyDescent="0.2">
      <c r="B539" s="201"/>
      <c r="C539" s="201"/>
      <c r="D539" s="201"/>
      <c r="E539" s="201"/>
      <c r="F539" s="201"/>
      <c r="G539" s="201"/>
      <c r="H539" s="201"/>
      <c r="I539" s="201"/>
      <c r="J539" s="201"/>
      <c r="K539" s="200"/>
      <c r="L539" s="229"/>
      <c r="N539" s="228"/>
    </row>
    <row r="540" spans="2:14" x14ac:dyDescent="0.2">
      <c r="B540" s="201"/>
      <c r="C540" s="201"/>
      <c r="D540" s="201"/>
      <c r="E540" s="201"/>
      <c r="F540" s="201"/>
      <c r="G540" s="201"/>
      <c r="H540" s="201"/>
      <c r="I540" s="201"/>
      <c r="J540" s="201"/>
      <c r="K540" s="200"/>
      <c r="L540" s="229"/>
      <c r="N540" s="228"/>
    </row>
    <row r="541" spans="2:14" x14ac:dyDescent="0.2">
      <c r="B541" s="201"/>
      <c r="C541" s="201"/>
      <c r="D541" s="201"/>
      <c r="E541" s="201"/>
      <c r="F541" s="201"/>
      <c r="G541" s="201"/>
      <c r="H541" s="201"/>
      <c r="I541" s="201"/>
      <c r="J541" s="201"/>
      <c r="K541" s="200"/>
      <c r="L541" s="229"/>
      <c r="N541" s="228"/>
    </row>
    <row r="542" spans="2:14" x14ac:dyDescent="0.2">
      <c r="B542" s="201"/>
      <c r="C542" s="201"/>
      <c r="D542" s="201"/>
      <c r="E542" s="201"/>
      <c r="F542" s="201"/>
      <c r="G542" s="201"/>
      <c r="H542" s="201"/>
      <c r="I542" s="201"/>
      <c r="J542" s="201"/>
      <c r="K542" s="200"/>
      <c r="L542" s="229"/>
      <c r="N542" s="228"/>
    </row>
    <row r="543" spans="2:14" x14ac:dyDescent="0.2">
      <c r="B543" s="201"/>
      <c r="C543" s="201"/>
      <c r="D543" s="201"/>
      <c r="E543" s="201"/>
      <c r="F543" s="201"/>
      <c r="G543" s="201"/>
      <c r="H543" s="201"/>
      <c r="I543" s="201"/>
      <c r="J543" s="201"/>
      <c r="K543" s="200"/>
      <c r="L543" s="229"/>
      <c r="N543" s="228"/>
    </row>
    <row r="544" spans="2:14" x14ac:dyDescent="0.2">
      <c r="B544" s="201"/>
      <c r="C544" s="201"/>
      <c r="D544" s="201"/>
      <c r="E544" s="201"/>
      <c r="F544" s="201"/>
      <c r="G544" s="201"/>
      <c r="H544" s="201"/>
      <c r="I544" s="201"/>
      <c r="J544" s="201"/>
      <c r="K544" s="200"/>
      <c r="L544" s="229"/>
      <c r="N544" s="228"/>
    </row>
    <row r="545" spans="2:14" x14ac:dyDescent="0.2">
      <c r="B545" s="201"/>
      <c r="C545" s="201"/>
      <c r="D545" s="201"/>
      <c r="E545" s="201"/>
      <c r="F545" s="201"/>
      <c r="G545" s="201"/>
      <c r="H545" s="201"/>
      <c r="I545" s="201"/>
      <c r="J545" s="201"/>
      <c r="K545" s="200"/>
      <c r="L545" s="229"/>
      <c r="N545" s="228"/>
    </row>
    <row r="546" spans="2:14" x14ac:dyDescent="0.2">
      <c r="B546" s="201"/>
      <c r="C546" s="201"/>
      <c r="D546" s="201"/>
      <c r="E546" s="201"/>
      <c r="F546" s="201"/>
      <c r="G546" s="201"/>
      <c r="H546" s="201"/>
      <c r="I546" s="201"/>
      <c r="J546" s="201"/>
      <c r="K546" s="200"/>
      <c r="L546" s="229"/>
      <c r="N546" s="228"/>
    </row>
    <row r="547" spans="2:14" x14ac:dyDescent="0.2">
      <c r="B547" s="201"/>
      <c r="C547" s="201"/>
      <c r="D547" s="201"/>
      <c r="E547" s="201"/>
      <c r="F547" s="201"/>
      <c r="G547" s="201"/>
      <c r="H547" s="201"/>
      <c r="I547" s="201"/>
      <c r="J547" s="201"/>
      <c r="K547" s="200"/>
      <c r="L547" s="229"/>
      <c r="N547" s="228"/>
    </row>
    <row r="548" spans="2:14" x14ac:dyDescent="0.2">
      <c r="B548" s="201"/>
      <c r="C548" s="201"/>
      <c r="D548" s="201"/>
      <c r="E548" s="201"/>
      <c r="F548" s="201"/>
      <c r="G548" s="201"/>
      <c r="H548" s="201"/>
      <c r="I548" s="201"/>
      <c r="J548" s="201"/>
      <c r="K548" s="200"/>
      <c r="L548" s="229"/>
      <c r="N548" s="228"/>
    </row>
    <row r="549" spans="2:14" x14ac:dyDescent="0.2">
      <c r="B549" s="201"/>
      <c r="C549" s="201"/>
      <c r="D549" s="201"/>
      <c r="E549" s="201"/>
      <c r="F549" s="201"/>
      <c r="G549" s="201"/>
      <c r="H549" s="201"/>
      <c r="I549" s="201"/>
      <c r="J549" s="201"/>
      <c r="K549" s="200"/>
      <c r="L549" s="229"/>
      <c r="N549" s="228"/>
    </row>
    <row r="550" spans="2:14" x14ac:dyDescent="0.2">
      <c r="B550" s="201"/>
      <c r="C550" s="201"/>
      <c r="D550" s="201"/>
      <c r="E550" s="201"/>
      <c r="F550" s="201"/>
      <c r="G550" s="201"/>
      <c r="H550" s="201"/>
      <c r="I550" s="201"/>
      <c r="J550" s="201"/>
      <c r="K550" s="200"/>
      <c r="L550" s="229"/>
      <c r="N550" s="228"/>
    </row>
    <row r="551" spans="2:14" x14ac:dyDescent="0.2">
      <c r="B551" s="201"/>
      <c r="C551" s="201"/>
      <c r="D551" s="201"/>
      <c r="E551" s="201"/>
      <c r="F551" s="201"/>
      <c r="G551" s="201"/>
      <c r="H551" s="201"/>
      <c r="I551" s="201"/>
      <c r="J551" s="201"/>
      <c r="K551" s="200"/>
      <c r="L551" s="229"/>
      <c r="N551" s="228"/>
    </row>
    <row r="552" spans="2:14" x14ac:dyDescent="0.2">
      <c r="B552" s="201"/>
      <c r="C552" s="201"/>
      <c r="D552" s="201"/>
      <c r="E552" s="201"/>
      <c r="F552" s="201"/>
      <c r="G552" s="201"/>
      <c r="H552" s="201"/>
      <c r="I552" s="201"/>
      <c r="J552" s="201"/>
      <c r="K552" s="200"/>
      <c r="L552" s="229"/>
      <c r="N552" s="228"/>
    </row>
    <row r="553" spans="2:14" x14ac:dyDescent="0.2">
      <c r="B553" s="201"/>
      <c r="C553" s="201"/>
      <c r="D553" s="201"/>
      <c r="E553" s="201"/>
      <c r="F553" s="201"/>
      <c r="G553" s="201"/>
      <c r="H553" s="201"/>
      <c r="I553" s="201"/>
      <c r="J553" s="201"/>
      <c r="K553" s="200"/>
      <c r="L553" s="229"/>
      <c r="N553" s="228"/>
    </row>
    <row r="554" spans="2:14" x14ac:dyDescent="0.2">
      <c r="B554" s="201"/>
      <c r="C554" s="201"/>
      <c r="D554" s="201"/>
      <c r="E554" s="201"/>
      <c r="F554" s="201"/>
      <c r="G554" s="201"/>
      <c r="H554" s="201"/>
      <c r="I554" s="201"/>
      <c r="J554" s="201"/>
      <c r="K554" s="200"/>
      <c r="L554" s="229"/>
      <c r="N554" s="228"/>
    </row>
    <row r="555" spans="2:14" x14ac:dyDescent="0.2">
      <c r="B555" s="201"/>
      <c r="C555" s="201"/>
      <c r="D555" s="201"/>
      <c r="E555" s="201"/>
      <c r="F555" s="201"/>
      <c r="G555" s="201"/>
      <c r="H555" s="201"/>
      <c r="I555" s="201"/>
      <c r="J555" s="201"/>
      <c r="K555" s="200"/>
      <c r="L555" s="229"/>
      <c r="N555" s="228"/>
    </row>
    <row r="556" spans="2:14" x14ac:dyDescent="0.2">
      <c r="B556" s="201"/>
      <c r="C556" s="201"/>
      <c r="D556" s="201"/>
      <c r="E556" s="201"/>
      <c r="F556" s="201"/>
      <c r="G556" s="201"/>
      <c r="H556" s="201"/>
      <c r="I556" s="201"/>
      <c r="J556" s="201"/>
      <c r="K556" s="200"/>
      <c r="L556" s="229"/>
      <c r="N556" s="228"/>
    </row>
    <row r="557" spans="2:14" x14ac:dyDescent="0.2">
      <c r="B557" s="201"/>
      <c r="C557" s="201"/>
      <c r="D557" s="201"/>
      <c r="E557" s="201"/>
      <c r="F557" s="201"/>
      <c r="G557" s="201"/>
      <c r="H557" s="201"/>
      <c r="I557" s="201"/>
      <c r="J557" s="201"/>
      <c r="K557" s="200"/>
      <c r="L557" s="229"/>
      <c r="N557" s="228"/>
    </row>
    <row r="558" spans="2:14" x14ac:dyDescent="0.2">
      <c r="B558" s="201"/>
      <c r="C558" s="201"/>
      <c r="D558" s="201"/>
      <c r="E558" s="201"/>
      <c r="F558" s="201"/>
      <c r="G558" s="201"/>
      <c r="H558" s="201"/>
      <c r="I558" s="201"/>
      <c r="J558" s="201"/>
      <c r="K558" s="200"/>
      <c r="L558" s="229"/>
      <c r="N558" s="228"/>
    </row>
    <row r="559" spans="2:14" x14ac:dyDescent="0.2">
      <c r="B559" s="201"/>
      <c r="C559" s="201"/>
      <c r="D559" s="201"/>
      <c r="E559" s="201"/>
      <c r="F559" s="201"/>
      <c r="G559" s="201"/>
      <c r="H559" s="201"/>
      <c r="I559" s="201"/>
      <c r="J559" s="201"/>
      <c r="K559" s="200"/>
      <c r="L559" s="229"/>
      <c r="N559" s="228"/>
    </row>
    <row r="560" spans="2:14" x14ac:dyDescent="0.2">
      <c r="B560" s="201"/>
      <c r="C560" s="201"/>
      <c r="D560" s="201"/>
      <c r="E560" s="201"/>
      <c r="F560" s="201"/>
      <c r="G560" s="201"/>
      <c r="H560" s="201"/>
      <c r="I560" s="201"/>
      <c r="J560" s="201"/>
      <c r="K560" s="200"/>
      <c r="L560" s="229"/>
      <c r="N560" s="228"/>
    </row>
    <row r="561" spans="2:14" x14ac:dyDescent="0.2">
      <c r="B561" s="201"/>
      <c r="C561" s="201"/>
      <c r="D561" s="201"/>
      <c r="E561" s="201"/>
      <c r="F561" s="201"/>
      <c r="G561" s="201"/>
      <c r="H561" s="201"/>
      <c r="I561" s="201"/>
      <c r="J561" s="201"/>
      <c r="K561" s="200"/>
      <c r="L561" s="229"/>
      <c r="N561" s="228"/>
    </row>
    <row r="562" spans="2:14" x14ac:dyDescent="0.2">
      <c r="B562" s="201"/>
      <c r="C562" s="201"/>
      <c r="D562" s="201"/>
      <c r="E562" s="201"/>
      <c r="F562" s="201"/>
      <c r="G562" s="201"/>
      <c r="H562" s="201"/>
      <c r="I562" s="201"/>
      <c r="J562" s="201"/>
      <c r="K562" s="200"/>
      <c r="L562" s="229"/>
      <c r="N562" s="228"/>
    </row>
    <row r="563" spans="2:14" x14ac:dyDescent="0.2">
      <c r="B563" s="201"/>
      <c r="C563" s="201"/>
      <c r="D563" s="201"/>
      <c r="E563" s="201"/>
      <c r="F563" s="201"/>
      <c r="G563" s="201"/>
      <c r="H563" s="201"/>
      <c r="I563" s="201"/>
      <c r="J563" s="201"/>
      <c r="K563" s="200"/>
      <c r="L563" s="229"/>
      <c r="N563" s="228"/>
    </row>
    <row r="564" spans="2:14" x14ac:dyDescent="0.2">
      <c r="B564" s="201"/>
      <c r="C564" s="201"/>
      <c r="D564" s="201"/>
      <c r="E564" s="201"/>
      <c r="F564" s="201"/>
      <c r="G564" s="201"/>
      <c r="H564" s="201"/>
      <c r="I564" s="201"/>
      <c r="J564" s="201"/>
      <c r="K564" s="200"/>
      <c r="L564" s="229"/>
      <c r="N564" s="228"/>
    </row>
    <row r="565" spans="2:14" x14ac:dyDescent="0.2">
      <c r="B565" s="201"/>
      <c r="C565" s="201"/>
      <c r="D565" s="201"/>
      <c r="E565" s="201"/>
      <c r="F565" s="201"/>
      <c r="G565" s="201"/>
      <c r="H565" s="201"/>
      <c r="I565" s="201"/>
      <c r="J565" s="201"/>
      <c r="K565" s="200"/>
      <c r="L565" s="229"/>
      <c r="N565" s="228"/>
    </row>
    <row r="566" spans="2:14" x14ac:dyDescent="0.2">
      <c r="B566" s="201"/>
      <c r="C566" s="201"/>
      <c r="D566" s="201"/>
      <c r="E566" s="201"/>
      <c r="F566" s="201"/>
      <c r="G566" s="201"/>
      <c r="H566" s="201"/>
      <c r="I566" s="201"/>
      <c r="J566" s="201"/>
      <c r="K566" s="200"/>
      <c r="L566" s="229"/>
      <c r="N566" s="228"/>
    </row>
    <row r="567" spans="2:14" x14ac:dyDescent="0.2">
      <c r="B567" s="201"/>
      <c r="C567" s="201"/>
      <c r="D567" s="201"/>
      <c r="E567" s="201"/>
      <c r="F567" s="201"/>
      <c r="G567" s="201"/>
      <c r="H567" s="201"/>
      <c r="I567" s="201"/>
      <c r="J567" s="201"/>
      <c r="K567" s="200"/>
      <c r="L567" s="229"/>
      <c r="N567" s="228"/>
    </row>
    <row r="568" spans="2:14" x14ac:dyDescent="0.2">
      <c r="B568" s="201"/>
      <c r="C568" s="201"/>
      <c r="D568" s="201"/>
      <c r="E568" s="201"/>
      <c r="F568" s="201"/>
      <c r="G568" s="201"/>
      <c r="H568" s="201"/>
      <c r="I568" s="201"/>
      <c r="J568" s="201"/>
      <c r="K568" s="200"/>
      <c r="L568" s="229"/>
      <c r="N568" s="228"/>
    </row>
    <row r="569" spans="2:14" x14ac:dyDescent="0.2">
      <c r="B569" s="201"/>
      <c r="C569" s="201"/>
      <c r="D569" s="201"/>
      <c r="E569" s="201"/>
      <c r="F569" s="201"/>
      <c r="G569" s="201"/>
      <c r="H569" s="201"/>
      <c r="I569" s="201"/>
      <c r="J569" s="201"/>
      <c r="K569" s="200"/>
      <c r="L569" s="229"/>
      <c r="N569" s="228"/>
    </row>
    <row r="570" spans="2:14" x14ac:dyDescent="0.2">
      <c r="B570" s="201"/>
      <c r="C570" s="201"/>
      <c r="D570" s="201"/>
      <c r="E570" s="201"/>
      <c r="F570" s="201"/>
      <c r="G570" s="201"/>
      <c r="H570" s="201"/>
      <c r="I570" s="201"/>
      <c r="J570" s="201"/>
      <c r="K570" s="200"/>
      <c r="L570" s="229"/>
      <c r="N570" s="228"/>
    </row>
    <row r="571" spans="2:14" x14ac:dyDescent="0.2">
      <c r="B571" s="201"/>
      <c r="C571" s="201"/>
      <c r="D571" s="201"/>
      <c r="E571" s="201"/>
      <c r="F571" s="201"/>
      <c r="G571" s="201"/>
      <c r="H571" s="201"/>
      <c r="I571" s="201"/>
      <c r="J571" s="201"/>
      <c r="K571" s="200"/>
      <c r="L571" s="229"/>
      <c r="N571" s="228"/>
    </row>
    <row r="572" spans="2:14" x14ac:dyDescent="0.2">
      <c r="B572" s="201"/>
      <c r="C572" s="201"/>
      <c r="D572" s="201"/>
      <c r="E572" s="201"/>
      <c r="F572" s="201"/>
      <c r="G572" s="201"/>
      <c r="H572" s="201"/>
      <c r="I572" s="201"/>
      <c r="J572" s="201"/>
      <c r="K572" s="200"/>
      <c r="L572" s="229"/>
      <c r="N572" s="228"/>
    </row>
    <row r="573" spans="2:14" x14ac:dyDescent="0.2">
      <c r="B573" s="201"/>
      <c r="C573" s="201"/>
      <c r="D573" s="201"/>
      <c r="E573" s="201"/>
      <c r="F573" s="201"/>
      <c r="G573" s="201"/>
      <c r="H573" s="201"/>
      <c r="I573" s="201"/>
      <c r="J573" s="201"/>
      <c r="K573" s="200"/>
      <c r="L573" s="229"/>
      <c r="N573" s="228"/>
    </row>
    <row r="574" spans="2:14" x14ac:dyDescent="0.2">
      <c r="B574" s="201"/>
      <c r="C574" s="201"/>
      <c r="D574" s="201"/>
      <c r="E574" s="201"/>
      <c r="F574" s="201"/>
      <c r="G574" s="201"/>
      <c r="H574" s="201"/>
      <c r="I574" s="201"/>
      <c r="J574" s="201"/>
      <c r="K574" s="200"/>
      <c r="L574" s="229"/>
      <c r="N574" s="228"/>
    </row>
    <row r="575" spans="2:14" x14ac:dyDescent="0.2">
      <c r="B575" s="201"/>
      <c r="C575" s="201"/>
      <c r="D575" s="201"/>
      <c r="E575" s="201"/>
      <c r="F575" s="201"/>
      <c r="G575" s="201"/>
      <c r="H575" s="201"/>
      <c r="I575" s="201"/>
      <c r="J575" s="201"/>
      <c r="K575" s="200"/>
      <c r="L575" s="229"/>
      <c r="N575" s="228"/>
    </row>
    <row r="576" spans="2:14" x14ac:dyDescent="0.2">
      <c r="B576" s="201"/>
      <c r="C576" s="201"/>
      <c r="D576" s="201"/>
      <c r="E576" s="201"/>
      <c r="F576" s="201"/>
      <c r="G576" s="201"/>
      <c r="H576" s="201"/>
      <c r="I576" s="201"/>
      <c r="J576" s="201"/>
      <c r="K576" s="200"/>
      <c r="L576" s="229"/>
      <c r="N576" s="228"/>
    </row>
    <row r="577" spans="2:14" x14ac:dyDescent="0.2">
      <c r="B577" s="201"/>
      <c r="C577" s="201"/>
      <c r="D577" s="201"/>
      <c r="E577" s="201"/>
      <c r="F577" s="201"/>
      <c r="G577" s="201"/>
      <c r="H577" s="201"/>
      <c r="I577" s="201"/>
      <c r="J577" s="201"/>
      <c r="K577" s="200"/>
      <c r="L577" s="229"/>
      <c r="N577" s="228"/>
    </row>
    <row r="578" spans="2:14" x14ac:dyDescent="0.2">
      <c r="B578" s="201"/>
      <c r="C578" s="201"/>
      <c r="D578" s="201"/>
      <c r="E578" s="201"/>
      <c r="F578" s="201"/>
      <c r="G578" s="201"/>
      <c r="H578" s="201"/>
      <c r="I578" s="201"/>
      <c r="J578" s="201"/>
      <c r="K578" s="200"/>
      <c r="L578" s="229"/>
      <c r="N578" s="228"/>
    </row>
    <row r="579" spans="2:14" x14ac:dyDescent="0.2">
      <c r="B579" s="201"/>
      <c r="C579" s="201"/>
      <c r="D579" s="201"/>
      <c r="E579" s="201"/>
      <c r="F579" s="201"/>
      <c r="G579" s="201"/>
      <c r="H579" s="201"/>
      <c r="I579" s="201"/>
      <c r="J579" s="201"/>
      <c r="K579" s="200"/>
      <c r="L579" s="229"/>
      <c r="N579" s="228"/>
    </row>
    <row r="580" spans="2:14" x14ac:dyDescent="0.2">
      <c r="B580" s="201"/>
      <c r="C580" s="201"/>
      <c r="D580" s="201"/>
      <c r="E580" s="201"/>
      <c r="F580" s="201"/>
      <c r="G580" s="201"/>
      <c r="H580" s="201"/>
      <c r="I580" s="201"/>
      <c r="J580" s="201"/>
      <c r="K580" s="200"/>
      <c r="L580" s="229"/>
      <c r="N580" s="228"/>
    </row>
    <row r="581" spans="2:14" x14ac:dyDescent="0.2">
      <c r="B581" s="201"/>
      <c r="C581" s="201"/>
      <c r="D581" s="201"/>
      <c r="E581" s="201"/>
      <c r="F581" s="201"/>
      <c r="G581" s="201"/>
      <c r="H581" s="201"/>
      <c r="I581" s="201"/>
      <c r="J581" s="201"/>
      <c r="K581" s="200"/>
      <c r="L581" s="229"/>
      <c r="N581" s="228"/>
    </row>
    <row r="582" spans="2:14" x14ac:dyDescent="0.2">
      <c r="B582" s="201"/>
      <c r="C582" s="201"/>
      <c r="D582" s="201"/>
      <c r="E582" s="201"/>
      <c r="F582" s="201"/>
      <c r="G582" s="201"/>
      <c r="H582" s="201"/>
      <c r="I582" s="201"/>
      <c r="J582" s="201"/>
      <c r="K582" s="200"/>
      <c r="L582" s="229"/>
      <c r="N582" s="228"/>
    </row>
    <row r="583" spans="2:14" x14ac:dyDescent="0.2">
      <c r="B583" s="201"/>
      <c r="C583" s="201"/>
      <c r="D583" s="201"/>
      <c r="E583" s="201"/>
      <c r="F583" s="201"/>
      <c r="G583" s="201"/>
      <c r="H583" s="201"/>
      <c r="I583" s="201"/>
      <c r="J583" s="201"/>
      <c r="K583" s="200"/>
      <c r="L583" s="229"/>
      <c r="N583" s="228"/>
    </row>
    <row r="584" spans="2:14" x14ac:dyDescent="0.2">
      <c r="B584" s="201"/>
      <c r="C584" s="201"/>
      <c r="D584" s="201"/>
      <c r="E584" s="201"/>
      <c r="F584" s="201"/>
      <c r="G584" s="201"/>
      <c r="H584" s="201"/>
      <c r="I584" s="201"/>
      <c r="J584" s="201"/>
      <c r="K584" s="200"/>
      <c r="L584" s="229"/>
      <c r="N584" s="228"/>
    </row>
    <row r="585" spans="2:14" x14ac:dyDescent="0.2">
      <c r="B585" s="201"/>
      <c r="C585" s="201"/>
      <c r="D585" s="201"/>
      <c r="E585" s="201"/>
      <c r="F585" s="201"/>
      <c r="G585" s="201"/>
      <c r="H585" s="201"/>
      <c r="I585" s="201"/>
      <c r="J585" s="201"/>
      <c r="K585" s="200"/>
      <c r="L585" s="229"/>
      <c r="N585" s="228"/>
    </row>
    <row r="586" spans="2:14" x14ac:dyDescent="0.2">
      <c r="B586" s="201"/>
      <c r="C586" s="201"/>
      <c r="D586" s="201"/>
      <c r="E586" s="201"/>
      <c r="F586" s="201"/>
      <c r="G586" s="201"/>
      <c r="H586" s="201"/>
      <c r="I586" s="201"/>
      <c r="J586" s="201"/>
      <c r="K586" s="200"/>
      <c r="L586" s="229"/>
      <c r="N586" s="228"/>
    </row>
    <row r="587" spans="2:14" x14ac:dyDescent="0.2">
      <c r="B587" s="201"/>
      <c r="C587" s="201"/>
      <c r="D587" s="201"/>
      <c r="E587" s="201"/>
      <c r="F587" s="201"/>
      <c r="G587" s="201"/>
      <c r="H587" s="201"/>
      <c r="I587" s="201"/>
      <c r="J587" s="201"/>
      <c r="K587" s="200"/>
      <c r="L587" s="229"/>
      <c r="N587" s="228"/>
    </row>
    <row r="588" spans="2:14" x14ac:dyDescent="0.2">
      <c r="B588" s="201"/>
      <c r="C588" s="201"/>
      <c r="D588" s="201"/>
      <c r="E588" s="201"/>
      <c r="F588" s="201"/>
      <c r="G588" s="201"/>
      <c r="H588" s="201"/>
      <c r="I588" s="201"/>
      <c r="J588" s="201"/>
      <c r="K588" s="200"/>
      <c r="L588" s="229"/>
      <c r="N588" s="228"/>
    </row>
    <row r="589" spans="2:14" x14ac:dyDescent="0.2">
      <c r="B589" s="201"/>
      <c r="C589" s="201"/>
      <c r="D589" s="201"/>
      <c r="E589" s="201"/>
      <c r="F589" s="201"/>
      <c r="G589" s="201"/>
      <c r="H589" s="201"/>
      <c r="I589" s="201"/>
      <c r="J589" s="201"/>
      <c r="K589" s="200"/>
      <c r="L589" s="229"/>
      <c r="N589" s="228"/>
    </row>
    <row r="590" spans="2:14" x14ac:dyDescent="0.2">
      <c r="B590" s="201"/>
      <c r="C590" s="201"/>
      <c r="D590" s="201"/>
      <c r="E590" s="201"/>
      <c r="F590" s="201"/>
      <c r="G590" s="201"/>
      <c r="H590" s="201"/>
      <c r="I590" s="201"/>
      <c r="J590" s="201"/>
      <c r="K590" s="200"/>
      <c r="L590" s="229"/>
      <c r="N590" s="228"/>
    </row>
    <row r="591" spans="2:14" x14ac:dyDescent="0.2">
      <c r="B591" s="201"/>
      <c r="C591" s="201"/>
      <c r="D591" s="201"/>
      <c r="E591" s="201"/>
      <c r="F591" s="201"/>
      <c r="G591" s="201"/>
      <c r="H591" s="201"/>
      <c r="I591" s="201"/>
      <c r="J591" s="201"/>
      <c r="K591" s="200"/>
      <c r="L591" s="229"/>
      <c r="N591" s="228"/>
    </row>
    <row r="592" spans="2:14" x14ac:dyDescent="0.2">
      <c r="B592" s="201"/>
      <c r="C592" s="201"/>
      <c r="D592" s="201"/>
      <c r="E592" s="201"/>
      <c r="F592" s="201"/>
      <c r="G592" s="201"/>
      <c r="H592" s="201"/>
      <c r="I592" s="201"/>
      <c r="J592" s="201"/>
      <c r="K592" s="200"/>
      <c r="L592" s="229"/>
      <c r="N592" s="228"/>
    </row>
    <row r="593" spans="2:14" x14ac:dyDescent="0.2">
      <c r="B593" s="201"/>
      <c r="C593" s="201"/>
      <c r="D593" s="201"/>
      <c r="E593" s="201"/>
      <c r="F593" s="201"/>
      <c r="G593" s="201"/>
      <c r="H593" s="201"/>
      <c r="I593" s="201"/>
      <c r="J593" s="201"/>
      <c r="K593" s="200"/>
      <c r="L593" s="229"/>
      <c r="N593" s="228"/>
    </row>
    <row r="594" spans="2:14" x14ac:dyDescent="0.2">
      <c r="B594" s="201"/>
      <c r="C594" s="201"/>
      <c r="D594" s="201"/>
      <c r="E594" s="201"/>
      <c r="F594" s="201"/>
      <c r="G594" s="201"/>
      <c r="H594" s="201"/>
      <c r="I594" s="201"/>
      <c r="J594" s="201"/>
      <c r="K594" s="200"/>
      <c r="L594" s="229"/>
      <c r="N594" s="228"/>
    </row>
    <row r="595" spans="2:14" x14ac:dyDescent="0.2">
      <c r="B595" s="201"/>
      <c r="C595" s="201"/>
      <c r="D595" s="201"/>
      <c r="E595" s="201"/>
      <c r="F595" s="201"/>
      <c r="G595" s="201"/>
      <c r="H595" s="201"/>
      <c r="I595" s="201"/>
      <c r="J595" s="201"/>
      <c r="K595" s="200"/>
      <c r="L595" s="229"/>
      <c r="N595" s="228"/>
    </row>
    <row r="596" spans="2:14" x14ac:dyDescent="0.2">
      <c r="B596" s="201"/>
      <c r="C596" s="201"/>
      <c r="D596" s="201"/>
      <c r="E596" s="201"/>
      <c r="F596" s="201"/>
      <c r="G596" s="201"/>
      <c r="H596" s="201"/>
      <c r="I596" s="201"/>
      <c r="J596" s="201"/>
      <c r="K596" s="200"/>
      <c r="L596" s="229"/>
      <c r="N596" s="228"/>
    </row>
    <row r="597" spans="2:14" x14ac:dyDescent="0.2">
      <c r="B597" s="201"/>
      <c r="C597" s="201"/>
      <c r="D597" s="201"/>
      <c r="E597" s="201"/>
      <c r="F597" s="201"/>
      <c r="G597" s="201"/>
      <c r="H597" s="201"/>
      <c r="I597" s="201"/>
      <c r="J597" s="201"/>
      <c r="K597" s="200"/>
      <c r="L597" s="229"/>
      <c r="N597" s="228"/>
    </row>
    <row r="598" spans="2:14" x14ac:dyDescent="0.2">
      <c r="B598" s="201"/>
      <c r="C598" s="201"/>
      <c r="D598" s="201"/>
      <c r="E598" s="201"/>
      <c r="F598" s="201"/>
      <c r="G598" s="201"/>
      <c r="H598" s="201"/>
      <c r="I598" s="201"/>
      <c r="J598" s="201"/>
      <c r="K598" s="200"/>
      <c r="L598" s="229"/>
      <c r="N598" s="228"/>
    </row>
    <row r="599" spans="2:14" x14ac:dyDescent="0.2">
      <c r="B599" s="201"/>
      <c r="C599" s="201"/>
      <c r="D599" s="201"/>
      <c r="E599" s="201"/>
      <c r="F599" s="201"/>
      <c r="G599" s="201"/>
      <c r="H599" s="201"/>
      <c r="I599" s="201"/>
      <c r="J599" s="201"/>
      <c r="K599" s="200"/>
      <c r="L599" s="229"/>
      <c r="N599" s="228"/>
    </row>
    <row r="600" spans="2:14" x14ac:dyDescent="0.2">
      <c r="B600" s="201"/>
      <c r="C600" s="201"/>
      <c r="D600" s="201"/>
      <c r="E600" s="201"/>
      <c r="F600" s="201"/>
      <c r="G600" s="201"/>
      <c r="H600" s="201"/>
      <c r="I600" s="201"/>
      <c r="J600" s="201"/>
      <c r="K600" s="200"/>
      <c r="L600" s="229"/>
      <c r="N600" s="228"/>
    </row>
    <row r="601" spans="2:14" x14ac:dyDescent="0.2">
      <c r="B601" s="201"/>
      <c r="C601" s="201"/>
      <c r="D601" s="201"/>
      <c r="E601" s="201"/>
      <c r="F601" s="201"/>
      <c r="G601" s="201"/>
      <c r="H601" s="201"/>
      <c r="I601" s="201"/>
      <c r="J601" s="201"/>
      <c r="K601" s="200"/>
      <c r="L601" s="229"/>
      <c r="N601" s="228"/>
    </row>
    <row r="602" spans="2:14" x14ac:dyDescent="0.2">
      <c r="B602" s="201"/>
      <c r="C602" s="201"/>
      <c r="D602" s="201"/>
      <c r="E602" s="201"/>
      <c r="F602" s="201"/>
      <c r="G602" s="201"/>
      <c r="H602" s="201"/>
      <c r="I602" s="201"/>
      <c r="J602" s="201"/>
      <c r="K602" s="200"/>
      <c r="L602" s="229"/>
      <c r="N602" s="228"/>
    </row>
    <row r="603" spans="2:14" x14ac:dyDescent="0.2">
      <c r="B603" s="201"/>
      <c r="C603" s="201"/>
      <c r="D603" s="201"/>
      <c r="E603" s="201"/>
      <c r="F603" s="201"/>
      <c r="G603" s="201"/>
      <c r="H603" s="201"/>
      <c r="I603" s="201"/>
      <c r="J603" s="201"/>
      <c r="K603" s="200"/>
      <c r="L603" s="229"/>
      <c r="N603" s="228"/>
    </row>
    <row r="604" spans="2:14" x14ac:dyDescent="0.2">
      <c r="B604" s="201"/>
      <c r="C604" s="201"/>
      <c r="D604" s="201"/>
      <c r="E604" s="201"/>
      <c r="F604" s="201"/>
      <c r="G604" s="201"/>
      <c r="H604" s="201"/>
      <c r="I604" s="201"/>
      <c r="J604" s="201"/>
      <c r="K604" s="200"/>
      <c r="L604" s="231"/>
      <c r="N604" s="228"/>
    </row>
    <row r="605" spans="2:14" x14ac:dyDescent="0.2">
      <c r="B605" s="201"/>
      <c r="C605" s="201"/>
      <c r="D605" s="201"/>
      <c r="E605" s="201"/>
      <c r="F605" s="201"/>
      <c r="G605" s="201"/>
      <c r="H605" s="201"/>
      <c r="I605" s="201"/>
      <c r="J605" s="201"/>
      <c r="K605" s="200"/>
      <c r="L605" s="231"/>
      <c r="N605" s="228"/>
    </row>
    <row r="606" spans="2:14" x14ac:dyDescent="0.2">
      <c r="B606" s="201"/>
      <c r="C606" s="201"/>
      <c r="D606" s="201"/>
      <c r="E606" s="201"/>
      <c r="F606" s="201"/>
      <c r="G606" s="201"/>
      <c r="H606" s="201"/>
      <c r="I606" s="201"/>
      <c r="J606" s="201"/>
      <c r="K606" s="200"/>
      <c r="L606" s="229"/>
      <c r="N606" s="228"/>
    </row>
    <row r="607" spans="2:14" x14ac:dyDescent="0.2">
      <c r="B607" s="201"/>
      <c r="C607" s="201"/>
      <c r="D607" s="201"/>
      <c r="E607" s="201"/>
      <c r="F607" s="201"/>
      <c r="G607" s="201"/>
      <c r="H607" s="201"/>
      <c r="I607" s="201"/>
      <c r="J607" s="201"/>
      <c r="K607" s="200"/>
      <c r="L607" s="229"/>
      <c r="N607" s="228"/>
    </row>
    <row r="608" spans="2:14" x14ac:dyDescent="0.2">
      <c r="B608" s="201"/>
      <c r="C608" s="201"/>
      <c r="D608" s="201"/>
      <c r="E608" s="201"/>
      <c r="F608" s="201"/>
      <c r="G608" s="201"/>
      <c r="H608" s="201"/>
      <c r="I608" s="201"/>
      <c r="J608" s="201"/>
      <c r="K608" s="200"/>
      <c r="L608" s="229"/>
      <c r="N608" s="228"/>
    </row>
    <row r="609" spans="2:14" x14ac:dyDescent="0.2">
      <c r="B609" s="201"/>
      <c r="C609" s="201"/>
      <c r="D609" s="201"/>
      <c r="E609" s="201"/>
      <c r="F609" s="201"/>
      <c r="G609" s="201"/>
      <c r="H609" s="201"/>
      <c r="I609" s="201"/>
      <c r="J609" s="201"/>
      <c r="K609" s="200"/>
      <c r="L609" s="229"/>
      <c r="N609" s="228"/>
    </row>
    <row r="610" spans="2:14" x14ac:dyDescent="0.2">
      <c r="B610" s="201"/>
      <c r="C610" s="201"/>
      <c r="D610" s="201"/>
      <c r="E610" s="201"/>
      <c r="F610" s="201"/>
      <c r="G610" s="201"/>
      <c r="H610" s="201"/>
      <c r="I610" s="201"/>
      <c r="J610" s="201"/>
      <c r="K610" s="200"/>
      <c r="L610" s="229"/>
      <c r="N610" s="228"/>
    </row>
    <row r="611" spans="2:14" x14ac:dyDescent="0.2">
      <c r="B611" s="201"/>
      <c r="C611" s="201"/>
      <c r="D611" s="201"/>
      <c r="E611" s="201"/>
      <c r="F611" s="201"/>
      <c r="G611" s="201"/>
      <c r="H611" s="201"/>
      <c r="I611" s="201"/>
      <c r="J611" s="201"/>
      <c r="K611" s="200"/>
      <c r="L611" s="229"/>
      <c r="N611" s="228"/>
    </row>
    <row r="612" spans="2:14" x14ac:dyDescent="0.2">
      <c r="B612" s="201"/>
      <c r="C612" s="201"/>
      <c r="D612" s="201"/>
      <c r="E612" s="201"/>
      <c r="F612" s="201"/>
      <c r="G612" s="201"/>
      <c r="H612" s="201"/>
      <c r="I612" s="201"/>
      <c r="J612" s="201"/>
      <c r="K612" s="200"/>
      <c r="L612" s="229"/>
      <c r="N612" s="228"/>
    </row>
    <row r="613" spans="2:14" x14ac:dyDescent="0.2">
      <c r="B613" s="201"/>
      <c r="C613" s="201"/>
      <c r="D613" s="201"/>
      <c r="E613" s="201"/>
      <c r="F613" s="201"/>
      <c r="G613" s="201"/>
      <c r="H613" s="201"/>
      <c r="I613" s="201"/>
      <c r="J613" s="201"/>
      <c r="K613" s="200"/>
      <c r="L613" s="229"/>
      <c r="N613" s="228"/>
    </row>
    <row r="614" spans="2:14" x14ac:dyDescent="0.2">
      <c r="B614" s="201"/>
      <c r="C614" s="201"/>
      <c r="D614" s="201"/>
      <c r="E614" s="201"/>
      <c r="F614" s="201"/>
      <c r="G614" s="201"/>
      <c r="H614" s="201"/>
      <c r="I614" s="201"/>
      <c r="J614" s="201"/>
      <c r="K614" s="200"/>
      <c r="L614" s="229"/>
      <c r="N614" s="228"/>
    </row>
    <row r="615" spans="2:14" x14ac:dyDescent="0.2">
      <c r="B615" s="201"/>
      <c r="C615" s="201"/>
      <c r="D615" s="201"/>
      <c r="E615" s="201"/>
      <c r="F615" s="201"/>
      <c r="G615" s="201"/>
      <c r="H615" s="201"/>
      <c r="I615" s="201"/>
      <c r="J615" s="201"/>
      <c r="K615" s="200"/>
      <c r="L615" s="229"/>
      <c r="N615" s="228"/>
    </row>
    <row r="616" spans="2:14" x14ac:dyDescent="0.2">
      <c r="B616" s="201"/>
      <c r="C616" s="201"/>
      <c r="D616" s="201"/>
      <c r="E616" s="201"/>
      <c r="F616" s="201"/>
      <c r="G616" s="201"/>
      <c r="H616" s="201"/>
      <c r="I616" s="201"/>
      <c r="J616" s="201"/>
      <c r="K616" s="200"/>
      <c r="L616" s="229"/>
      <c r="N616" s="228"/>
    </row>
    <row r="617" spans="2:14" x14ac:dyDescent="0.2">
      <c r="B617" s="201"/>
      <c r="C617" s="201"/>
      <c r="D617" s="201"/>
      <c r="E617" s="201"/>
      <c r="F617" s="201"/>
      <c r="G617" s="201"/>
      <c r="H617" s="201"/>
      <c r="I617" s="201"/>
      <c r="J617" s="201"/>
      <c r="K617" s="200"/>
      <c r="L617" s="229"/>
      <c r="N617" s="228"/>
    </row>
    <row r="618" spans="2:14" x14ac:dyDescent="0.2">
      <c r="B618" s="201"/>
      <c r="C618" s="201"/>
      <c r="D618" s="201"/>
      <c r="E618" s="201"/>
      <c r="F618" s="201"/>
      <c r="G618" s="201"/>
      <c r="H618" s="201"/>
      <c r="I618" s="201"/>
      <c r="J618" s="201"/>
      <c r="K618" s="200"/>
      <c r="L618" s="229"/>
      <c r="N618" s="228"/>
    </row>
    <row r="619" spans="2:14" x14ac:dyDescent="0.2">
      <c r="B619" s="201"/>
      <c r="C619" s="201"/>
      <c r="D619" s="201"/>
      <c r="E619" s="201"/>
      <c r="F619" s="201"/>
      <c r="G619" s="201"/>
      <c r="H619" s="201"/>
      <c r="I619" s="201"/>
      <c r="J619" s="201"/>
      <c r="K619" s="200"/>
      <c r="L619" s="229"/>
      <c r="N619" s="228"/>
    </row>
    <row r="620" spans="2:14" x14ac:dyDescent="0.2">
      <c r="B620" s="201"/>
      <c r="C620" s="201"/>
      <c r="D620" s="201"/>
      <c r="E620" s="201"/>
      <c r="F620" s="201"/>
      <c r="G620" s="201"/>
      <c r="H620" s="201"/>
      <c r="I620" s="201"/>
      <c r="J620" s="201"/>
      <c r="K620" s="200"/>
      <c r="L620" s="229"/>
      <c r="N620" s="228"/>
    </row>
    <row r="621" spans="2:14" x14ac:dyDescent="0.2">
      <c r="B621" s="201"/>
      <c r="C621" s="201"/>
      <c r="D621" s="201"/>
      <c r="E621" s="201"/>
      <c r="F621" s="201"/>
      <c r="G621" s="201"/>
      <c r="H621" s="201"/>
      <c r="I621" s="201"/>
      <c r="J621" s="201"/>
      <c r="K621" s="200"/>
      <c r="L621" s="229"/>
      <c r="N621" s="228"/>
    </row>
    <row r="622" spans="2:14" x14ac:dyDescent="0.2">
      <c r="B622" s="201"/>
      <c r="C622" s="201"/>
      <c r="D622" s="201"/>
      <c r="E622" s="201"/>
      <c r="F622" s="201"/>
      <c r="G622" s="201"/>
      <c r="H622" s="201"/>
      <c r="I622" s="201"/>
      <c r="J622" s="201"/>
      <c r="K622" s="200"/>
      <c r="L622" s="229"/>
      <c r="N622" s="228"/>
    </row>
    <row r="623" spans="2:14" x14ac:dyDescent="0.2">
      <c r="B623" s="201"/>
      <c r="C623" s="201"/>
      <c r="D623" s="201"/>
      <c r="E623" s="201"/>
      <c r="F623" s="201"/>
      <c r="G623" s="201"/>
      <c r="H623" s="201"/>
      <c r="I623" s="201"/>
      <c r="J623" s="201"/>
      <c r="K623" s="200"/>
      <c r="L623" s="229"/>
      <c r="N623" s="228"/>
    </row>
    <row r="624" spans="2:14" x14ac:dyDescent="0.2">
      <c r="B624" s="201"/>
      <c r="C624" s="201"/>
      <c r="D624" s="201"/>
      <c r="E624" s="201"/>
      <c r="F624" s="201"/>
      <c r="G624" s="201"/>
      <c r="H624" s="201"/>
      <c r="I624" s="201"/>
      <c r="J624" s="201"/>
      <c r="K624" s="200"/>
      <c r="L624" s="229"/>
      <c r="N624" s="228"/>
    </row>
    <row r="625" spans="2:14" x14ac:dyDescent="0.2">
      <c r="B625" s="201"/>
      <c r="C625" s="201"/>
      <c r="D625" s="201"/>
      <c r="E625" s="201"/>
      <c r="F625" s="201"/>
      <c r="G625" s="201"/>
      <c r="H625" s="201"/>
      <c r="I625" s="201"/>
      <c r="J625" s="201"/>
      <c r="K625" s="200"/>
      <c r="L625" s="229"/>
      <c r="N625" s="228"/>
    </row>
    <row r="626" spans="2:14" x14ac:dyDescent="0.2">
      <c r="B626" s="201"/>
      <c r="C626" s="201"/>
      <c r="D626" s="201"/>
      <c r="E626" s="201"/>
      <c r="F626" s="201"/>
      <c r="G626" s="201"/>
      <c r="H626" s="201"/>
      <c r="I626" s="201"/>
      <c r="J626" s="201"/>
      <c r="K626" s="200"/>
      <c r="L626" s="229"/>
      <c r="N626" s="228"/>
    </row>
    <row r="627" spans="2:14" x14ac:dyDescent="0.2">
      <c r="B627" s="201"/>
      <c r="C627" s="201"/>
      <c r="D627" s="201"/>
      <c r="E627" s="201"/>
      <c r="F627" s="201"/>
      <c r="G627" s="201"/>
      <c r="H627" s="201"/>
      <c r="I627" s="201"/>
      <c r="J627" s="201"/>
      <c r="K627" s="200"/>
      <c r="L627" s="229"/>
      <c r="N627" s="228"/>
    </row>
    <row r="628" spans="2:14" x14ac:dyDescent="0.2">
      <c r="B628" s="201"/>
      <c r="C628" s="201"/>
      <c r="D628" s="201"/>
      <c r="E628" s="201"/>
      <c r="F628" s="201"/>
      <c r="G628" s="201"/>
      <c r="H628" s="201"/>
      <c r="I628" s="201"/>
      <c r="J628" s="201"/>
      <c r="K628" s="200"/>
      <c r="L628" s="229"/>
      <c r="N628" s="228"/>
    </row>
    <row r="629" spans="2:14" x14ac:dyDescent="0.2">
      <c r="B629" s="201"/>
      <c r="C629" s="201"/>
      <c r="D629" s="201"/>
      <c r="E629" s="201"/>
      <c r="F629" s="201"/>
      <c r="G629" s="201"/>
      <c r="H629" s="201"/>
      <c r="I629" s="201"/>
      <c r="J629" s="201"/>
      <c r="K629" s="200"/>
      <c r="L629" s="229"/>
      <c r="N629" s="228"/>
    </row>
    <row r="630" spans="2:14" x14ac:dyDescent="0.2">
      <c r="B630" s="201"/>
      <c r="C630" s="201"/>
      <c r="D630" s="201"/>
      <c r="E630" s="201"/>
      <c r="F630" s="201"/>
      <c r="G630" s="201"/>
      <c r="H630" s="201"/>
      <c r="I630" s="201"/>
      <c r="J630" s="201"/>
      <c r="K630" s="200"/>
      <c r="L630" s="229"/>
      <c r="N630" s="228"/>
    </row>
    <row r="631" spans="2:14" x14ac:dyDescent="0.2">
      <c r="B631" s="201"/>
      <c r="C631" s="201"/>
      <c r="D631" s="201"/>
      <c r="E631" s="201"/>
      <c r="F631" s="201"/>
      <c r="G631" s="201"/>
      <c r="H631" s="201"/>
      <c r="I631" s="201"/>
      <c r="J631" s="201"/>
      <c r="K631" s="200"/>
      <c r="L631" s="229"/>
      <c r="N631" s="228"/>
    </row>
    <row r="632" spans="2:14" x14ac:dyDescent="0.2">
      <c r="B632" s="201"/>
      <c r="C632" s="201"/>
      <c r="D632" s="201"/>
      <c r="E632" s="201"/>
      <c r="F632" s="201"/>
      <c r="G632" s="201"/>
      <c r="H632" s="201"/>
      <c r="I632" s="201"/>
      <c r="J632" s="201"/>
      <c r="K632" s="200"/>
      <c r="L632" s="229"/>
      <c r="N632" s="228"/>
    </row>
    <row r="633" spans="2:14" x14ac:dyDescent="0.2">
      <c r="B633" s="201"/>
      <c r="C633" s="201"/>
      <c r="D633" s="201"/>
      <c r="E633" s="201"/>
      <c r="F633" s="201"/>
      <c r="G633" s="201"/>
      <c r="H633" s="201"/>
      <c r="I633" s="201"/>
      <c r="J633" s="201"/>
      <c r="K633" s="200"/>
      <c r="L633" s="229"/>
      <c r="N633" s="228"/>
    </row>
    <row r="634" spans="2:14" x14ac:dyDescent="0.2">
      <c r="B634" s="201"/>
      <c r="C634" s="201"/>
      <c r="D634" s="201"/>
      <c r="E634" s="201"/>
      <c r="F634" s="201"/>
      <c r="G634" s="201"/>
      <c r="H634" s="201"/>
      <c r="I634" s="201"/>
      <c r="J634" s="201"/>
      <c r="K634" s="200"/>
      <c r="L634" s="229"/>
      <c r="N634" s="228"/>
    </row>
    <row r="635" spans="2:14" x14ac:dyDescent="0.2">
      <c r="B635" s="201"/>
      <c r="C635" s="201"/>
      <c r="D635" s="201"/>
      <c r="E635" s="201"/>
      <c r="F635" s="201"/>
      <c r="G635" s="201"/>
      <c r="H635" s="201"/>
      <c r="I635" s="201"/>
      <c r="J635" s="201"/>
      <c r="K635" s="200"/>
      <c r="L635" s="229"/>
      <c r="N635" s="228"/>
    </row>
    <row r="636" spans="2:14" x14ac:dyDescent="0.2">
      <c r="B636" s="201"/>
      <c r="C636" s="201"/>
      <c r="D636" s="201"/>
      <c r="E636" s="201"/>
      <c r="F636" s="201"/>
      <c r="G636" s="201"/>
      <c r="H636" s="201"/>
      <c r="I636" s="201"/>
      <c r="J636" s="201"/>
      <c r="K636" s="200"/>
      <c r="L636" s="229"/>
      <c r="N636" s="228"/>
    </row>
    <row r="637" spans="2:14" x14ac:dyDescent="0.2">
      <c r="B637" s="201"/>
      <c r="C637" s="201"/>
      <c r="D637" s="201"/>
      <c r="E637" s="201"/>
      <c r="F637" s="201"/>
      <c r="G637" s="201"/>
      <c r="H637" s="201"/>
      <c r="I637" s="201"/>
      <c r="J637" s="201"/>
      <c r="K637" s="200"/>
      <c r="L637" s="229"/>
      <c r="N637" s="228"/>
    </row>
    <row r="638" spans="2:14" x14ac:dyDescent="0.2">
      <c r="B638" s="201"/>
      <c r="C638" s="201"/>
      <c r="D638" s="201"/>
      <c r="E638" s="201"/>
      <c r="F638" s="201"/>
      <c r="G638" s="201"/>
      <c r="H638" s="201"/>
      <c r="I638" s="201"/>
      <c r="J638" s="201"/>
      <c r="K638" s="200"/>
      <c r="L638" s="229"/>
      <c r="N638" s="228"/>
    </row>
    <row r="639" spans="2:14" x14ac:dyDescent="0.2">
      <c r="B639" s="201"/>
      <c r="C639" s="201"/>
      <c r="D639" s="201"/>
      <c r="E639" s="201"/>
      <c r="F639" s="201"/>
      <c r="G639" s="201"/>
      <c r="H639" s="201"/>
      <c r="I639" s="201"/>
      <c r="J639" s="201"/>
      <c r="K639" s="200"/>
      <c r="L639" s="229"/>
      <c r="N639" s="228"/>
    </row>
    <row r="640" spans="2:14" x14ac:dyDescent="0.2">
      <c r="B640" s="201"/>
      <c r="C640" s="201"/>
      <c r="D640" s="201"/>
      <c r="E640" s="201"/>
      <c r="F640" s="201"/>
      <c r="G640" s="201"/>
      <c r="H640" s="201"/>
      <c r="I640" s="201"/>
      <c r="J640" s="201"/>
      <c r="K640" s="200"/>
      <c r="L640" s="229"/>
      <c r="N640" s="228"/>
    </row>
    <row r="641" spans="2:14" x14ac:dyDescent="0.2">
      <c r="B641" s="201"/>
      <c r="C641" s="201"/>
      <c r="D641" s="201"/>
      <c r="E641" s="201"/>
      <c r="F641" s="201"/>
      <c r="G641" s="201"/>
      <c r="H641" s="201"/>
      <c r="I641" s="201"/>
      <c r="J641" s="201"/>
      <c r="K641" s="200"/>
      <c r="L641" s="229"/>
      <c r="N641" s="228"/>
    </row>
    <row r="642" spans="2:14" x14ac:dyDescent="0.2">
      <c r="B642" s="201"/>
      <c r="C642" s="201"/>
      <c r="D642" s="201"/>
      <c r="E642" s="201"/>
      <c r="F642" s="201"/>
      <c r="G642" s="201"/>
      <c r="H642" s="201"/>
      <c r="I642" s="201"/>
      <c r="J642" s="201"/>
      <c r="K642" s="200"/>
      <c r="L642" s="229"/>
      <c r="N642" s="228"/>
    </row>
    <row r="643" spans="2:14" x14ac:dyDescent="0.2">
      <c r="B643" s="201"/>
      <c r="C643" s="201"/>
      <c r="D643" s="201"/>
      <c r="E643" s="201"/>
      <c r="F643" s="201"/>
      <c r="G643" s="201"/>
      <c r="H643" s="201"/>
      <c r="I643" s="201"/>
      <c r="J643" s="201"/>
      <c r="K643" s="200"/>
      <c r="L643" s="229"/>
      <c r="N643" s="228"/>
    </row>
    <row r="644" spans="2:14" x14ac:dyDescent="0.2">
      <c r="B644" s="201"/>
      <c r="C644" s="201"/>
      <c r="D644" s="201"/>
      <c r="E644" s="201"/>
      <c r="F644" s="201"/>
      <c r="G644" s="201"/>
      <c r="H644" s="201"/>
      <c r="I644" s="201"/>
      <c r="J644" s="201"/>
      <c r="K644" s="200"/>
      <c r="L644" s="229"/>
      <c r="N644" s="228"/>
    </row>
    <row r="645" spans="2:14" x14ac:dyDescent="0.2">
      <c r="B645" s="201"/>
      <c r="C645" s="201"/>
      <c r="D645" s="201"/>
      <c r="E645" s="201"/>
      <c r="F645" s="201"/>
      <c r="G645" s="201"/>
      <c r="H645" s="201"/>
      <c r="I645" s="201"/>
      <c r="J645" s="201"/>
      <c r="K645" s="200"/>
      <c r="L645" s="229"/>
      <c r="N645" s="228"/>
    </row>
    <row r="646" spans="2:14" x14ac:dyDescent="0.2">
      <c r="B646" s="201"/>
      <c r="C646" s="201"/>
      <c r="D646" s="201"/>
      <c r="E646" s="201"/>
      <c r="F646" s="201"/>
      <c r="G646" s="201"/>
      <c r="H646" s="201"/>
      <c r="I646" s="201"/>
      <c r="J646" s="201"/>
      <c r="K646" s="200"/>
      <c r="L646" s="229"/>
      <c r="N646" s="228"/>
    </row>
    <row r="647" spans="2:14" x14ac:dyDescent="0.2">
      <c r="B647" s="201"/>
      <c r="C647" s="201"/>
      <c r="D647" s="201"/>
      <c r="E647" s="201"/>
      <c r="F647" s="201"/>
      <c r="G647" s="201"/>
      <c r="H647" s="201"/>
      <c r="I647" s="201"/>
      <c r="J647" s="201"/>
      <c r="K647" s="200"/>
      <c r="L647" s="229"/>
      <c r="N647" s="228"/>
    </row>
    <row r="648" spans="2:14" x14ac:dyDescent="0.2">
      <c r="B648" s="201"/>
      <c r="C648" s="201"/>
      <c r="D648" s="201"/>
      <c r="E648" s="201"/>
      <c r="F648" s="201"/>
      <c r="G648" s="201"/>
      <c r="H648" s="201"/>
      <c r="I648" s="201"/>
      <c r="J648" s="201"/>
      <c r="K648" s="200"/>
      <c r="L648" s="229"/>
      <c r="N648" s="228"/>
    </row>
    <row r="649" spans="2:14" x14ac:dyDescent="0.2">
      <c r="B649" s="201"/>
      <c r="C649" s="201"/>
      <c r="D649" s="201"/>
      <c r="E649" s="201"/>
      <c r="F649" s="201"/>
      <c r="G649" s="201"/>
      <c r="H649" s="201"/>
      <c r="I649" s="201"/>
      <c r="J649" s="201"/>
      <c r="K649" s="200"/>
      <c r="L649" s="229"/>
      <c r="N649" s="228"/>
    </row>
    <row r="650" spans="2:14" x14ac:dyDescent="0.2">
      <c r="B650" s="201"/>
      <c r="C650" s="201"/>
      <c r="D650" s="201"/>
      <c r="E650" s="201"/>
      <c r="F650" s="201"/>
      <c r="G650" s="201"/>
      <c r="H650" s="201"/>
      <c r="I650" s="201"/>
      <c r="J650" s="201"/>
      <c r="K650" s="200"/>
      <c r="L650" s="229"/>
      <c r="N650" s="228"/>
    </row>
    <row r="651" spans="2:14" x14ac:dyDescent="0.2">
      <c r="B651" s="201"/>
      <c r="C651" s="201"/>
      <c r="D651" s="201"/>
      <c r="E651" s="201"/>
      <c r="F651" s="201"/>
      <c r="G651" s="201"/>
      <c r="H651" s="201"/>
      <c r="I651" s="201"/>
      <c r="J651" s="201"/>
      <c r="K651" s="200"/>
      <c r="L651" s="229"/>
      <c r="N651" s="228"/>
    </row>
    <row r="652" spans="2:14" x14ac:dyDescent="0.2">
      <c r="B652" s="201"/>
      <c r="C652" s="201"/>
      <c r="D652" s="201"/>
      <c r="E652" s="201"/>
      <c r="F652" s="201"/>
      <c r="G652" s="201"/>
      <c r="H652" s="201"/>
      <c r="I652" s="201"/>
      <c r="J652" s="201"/>
      <c r="K652" s="200"/>
      <c r="L652" s="229"/>
      <c r="N652" s="228"/>
    </row>
    <row r="653" spans="2:14" x14ac:dyDescent="0.2">
      <c r="B653" s="201"/>
      <c r="C653" s="201"/>
      <c r="D653" s="201"/>
      <c r="E653" s="201"/>
      <c r="F653" s="201"/>
      <c r="G653" s="201"/>
      <c r="H653" s="201"/>
      <c r="I653" s="201"/>
      <c r="J653" s="201"/>
      <c r="K653" s="200"/>
      <c r="L653" s="229"/>
      <c r="N653" s="228"/>
    </row>
    <row r="654" spans="2:14" x14ac:dyDescent="0.2">
      <c r="B654" s="201"/>
      <c r="C654" s="201"/>
      <c r="D654" s="201"/>
      <c r="E654" s="201"/>
      <c r="F654" s="201"/>
      <c r="G654" s="201"/>
      <c r="H654" s="201"/>
      <c r="I654" s="201"/>
      <c r="J654" s="201"/>
      <c r="K654" s="200"/>
      <c r="L654" s="229"/>
      <c r="N654" s="228"/>
    </row>
    <row r="655" spans="2:14" x14ac:dyDescent="0.2">
      <c r="B655" s="201"/>
      <c r="C655" s="201"/>
      <c r="D655" s="201"/>
      <c r="E655" s="201"/>
      <c r="F655" s="201"/>
      <c r="G655" s="201"/>
      <c r="H655" s="201"/>
      <c r="I655" s="201"/>
      <c r="J655" s="201"/>
      <c r="K655" s="200"/>
      <c r="L655" s="229"/>
      <c r="N655" s="228"/>
    </row>
    <row r="656" spans="2:14" x14ac:dyDescent="0.2">
      <c r="B656" s="201"/>
      <c r="C656" s="201"/>
      <c r="D656" s="201"/>
      <c r="E656" s="201"/>
      <c r="F656" s="201"/>
      <c r="G656" s="201"/>
      <c r="H656" s="201"/>
      <c r="I656" s="201"/>
      <c r="J656" s="201"/>
      <c r="K656" s="200"/>
      <c r="L656" s="229"/>
      <c r="N656" s="228"/>
    </row>
    <row r="657" spans="2:14" x14ac:dyDescent="0.2">
      <c r="B657" s="201"/>
      <c r="C657" s="201"/>
      <c r="D657" s="201"/>
      <c r="E657" s="201"/>
      <c r="F657" s="201"/>
      <c r="G657" s="201"/>
      <c r="H657" s="201"/>
      <c r="I657" s="201"/>
      <c r="J657" s="201"/>
      <c r="K657" s="200"/>
      <c r="L657" s="229"/>
      <c r="N657" s="228"/>
    </row>
    <row r="658" spans="2:14" x14ac:dyDescent="0.2">
      <c r="B658" s="201"/>
      <c r="C658" s="201"/>
      <c r="D658" s="201"/>
      <c r="E658" s="201"/>
      <c r="F658" s="201"/>
      <c r="G658" s="201"/>
      <c r="H658" s="201"/>
      <c r="I658" s="201"/>
      <c r="J658" s="201"/>
      <c r="K658" s="200"/>
      <c r="L658" s="229"/>
      <c r="N658" s="228"/>
    </row>
    <row r="659" spans="2:14" x14ac:dyDescent="0.2">
      <c r="B659" s="201"/>
      <c r="C659" s="201"/>
      <c r="D659" s="201"/>
      <c r="E659" s="201"/>
      <c r="F659" s="201"/>
      <c r="G659" s="201"/>
      <c r="H659" s="201"/>
      <c r="I659" s="201"/>
      <c r="J659" s="201"/>
      <c r="K659" s="200"/>
      <c r="L659" s="229"/>
      <c r="N659" s="228"/>
    </row>
    <row r="660" spans="2:14" x14ac:dyDescent="0.2">
      <c r="B660" s="201"/>
      <c r="C660" s="201"/>
      <c r="D660" s="201"/>
      <c r="E660" s="201"/>
      <c r="F660" s="201"/>
      <c r="G660" s="201"/>
      <c r="H660" s="201"/>
      <c r="I660" s="201"/>
      <c r="J660" s="201"/>
      <c r="K660" s="200"/>
      <c r="L660" s="229"/>
      <c r="N660" s="228"/>
    </row>
    <row r="661" spans="2:14" x14ac:dyDescent="0.2">
      <c r="B661" s="201"/>
      <c r="C661" s="201"/>
      <c r="D661" s="201"/>
      <c r="E661" s="201"/>
      <c r="F661" s="201"/>
      <c r="G661" s="201"/>
      <c r="H661" s="201"/>
      <c r="I661" s="201"/>
      <c r="J661" s="201"/>
      <c r="K661" s="200"/>
      <c r="L661" s="229"/>
      <c r="N661" s="228"/>
    </row>
    <row r="662" spans="2:14" x14ac:dyDescent="0.2">
      <c r="B662" s="201"/>
      <c r="C662" s="201"/>
      <c r="D662" s="201"/>
      <c r="E662" s="201"/>
      <c r="F662" s="201"/>
      <c r="G662" s="201"/>
      <c r="H662" s="201"/>
      <c r="I662" s="201"/>
      <c r="J662" s="201"/>
      <c r="K662" s="200"/>
      <c r="L662" s="229"/>
      <c r="N662" s="228"/>
    </row>
    <row r="663" spans="2:14" x14ac:dyDescent="0.2">
      <c r="B663" s="201"/>
      <c r="C663" s="201"/>
      <c r="D663" s="201"/>
      <c r="E663" s="201"/>
      <c r="F663" s="201"/>
      <c r="G663" s="201"/>
      <c r="H663" s="201"/>
      <c r="I663" s="201"/>
      <c r="J663" s="201"/>
      <c r="K663" s="200"/>
      <c r="L663" s="229"/>
      <c r="N663" s="228"/>
    </row>
    <row r="664" spans="2:14" x14ac:dyDescent="0.2">
      <c r="B664" s="201"/>
      <c r="C664" s="201"/>
      <c r="D664" s="201"/>
      <c r="E664" s="201"/>
      <c r="F664" s="201"/>
      <c r="G664" s="201"/>
      <c r="H664" s="201"/>
      <c r="I664" s="201"/>
      <c r="J664" s="201"/>
      <c r="K664" s="200"/>
      <c r="L664" s="229"/>
      <c r="N664" s="228"/>
    </row>
    <row r="665" spans="2:14" x14ac:dyDescent="0.2">
      <c r="B665" s="201"/>
      <c r="C665" s="201"/>
      <c r="D665" s="201"/>
      <c r="E665" s="201"/>
      <c r="F665" s="201"/>
      <c r="G665" s="201"/>
      <c r="H665" s="201"/>
      <c r="I665" s="201"/>
      <c r="J665" s="201"/>
      <c r="K665" s="200"/>
      <c r="L665" s="229"/>
      <c r="N665" s="228"/>
    </row>
    <row r="666" spans="2:14" x14ac:dyDescent="0.2">
      <c r="B666" s="201"/>
      <c r="C666" s="201"/>
      <c r="D666" s="201"/>
      <c r="E666" s="201"/>
      <c r="F666" s="201"/>
      <c r="G666" s="201"/>
      <c r="H666" s="201"/>
      <c r="I666" s="201"/>
      <c r="J666" s="201"/>
      <c r="K666" s="200"/>
      <c r="L666" s="229"/>
      <c r="N666" s="228"/>
    </row>
    <row r="667" spans="2:14" x14ac:dyDescent="0.2">
      <c r="B667" s="201"/>
      <c r="C667" s="201"/>
      <c r="D667" s="201"/>
      <c r="E667" s="201"/>
      <c r="F667" s="201"/>
      <c r="G667" s="201"/>
      <c r="H667" s="201"/>
      <c r="I667" s="201"/>
      <c r="J667" s="201"/>
      <c r="K667" s="200"/>
      <c r="L667" s="229"/>
      <c r="N667" s="228"/>
    </row>
    <row r="668" spans="2:14" x14ac:dyDescent="0.2">
      <c r="B668" s="201"/>
      <c r="C668" s="201"/>
      <c r="D668" s="201"/>
      <c r="E668" s="201"/>
      <c r="F668" s="201"/>
      <c r="G668" s="201"/>
      <c r="H668" s="201"/>
      <c r="I668" s="201"/>
      <c r="J668" s="201"/>
      <c r="K668" s="200"/>
      <c r="L668" s="229"/>
      <c r="N668" s="228"/>
    </row>
    <row r="669" spans="2:14" x14ac:dyDescent="0.2">
      <c r="B669" s="201"/>
      <c r="C669" s="201"/>
      <c r="D669" s="201"/>
      <c r="E669" s="201"/>
      <c r="F669" s="201"/>
      <c r="G669" s="201"/>
      <c r="H669" s="201"/>
      <c r="I669" s="201"/>
      <c r="J669" s="201"/>
      <c r="K669" s="200"/>
      <c r="L669" s="229"/>
      <c r="N669" s="228"/>
    </row>
    <row r="670" spans="2:14" x14ac:dyDescent="0.2">
      <c r="B670" s="201"/>
      <c r="C670" s="201"/>
      <c r="D670" s="201"/>
      <c r="E670" s="201"/>
      <c r="F670" s="201"/>
      <c r="G670" s="201"/>
      <c r="H670" s="201"/>
      <c r="I670" s="201"/>
      <c r="J670" s="201"/>
      <c r="K670" s="200"/>
      <c r="L670" s="229"/>
      <c r="N670" s="228"/>
    </row>
    <row r="671" spans="2:14" x14ac:dyDescent="0.2">
      <c r="B671" s="201"/>
      <c r="C671" s="201"/>
      <c r="D671" s="201"/>
      <c r="E671" s="201"/>
      <c r="F671" s="201"/>
      <c r="G671" s="201"/>
      <c r="H671" s="201"/>
      <c r="I671" s="201"/>
      <c r="J671" s="201"/>
      <c r="K671" s="200"/>
      <c r="L671" s="229"/>
      <c r="N671" s="228"/>
    </row>
    <row r="672" spans="2:14" x14ac:dyDescent="0.2">
      <c r="B672" s="201"/>
      <c r="C672" s="201"/>
      <c r="D672" s="201"/>
      <c r="E672" s="201"/>
      <c r="F672" s="201"/>
      <c r="G672" s="201"/>
      <c r="H672" s="201"/>
      <c r="I672" s="201"/>
      <c r="J672" s="201"/>
      <c r="K672" s="200"/>
      <c r="L672" s="229"/>
      <c r="N672" s="228"/>
    </row>
    <row r="673" spans="2:14" x14ac:dyDescent="0.2">
      <c r="B673" s="201"/>
      <c r="C673" s="201"/>
      <c r="D673" s="201"/>
      <c r="E673" s="201"/>
      <c r="F673" s="201"/>
      <c r="G673" s="201"/>
      <c r="H673" s="201"/>
      <c r="I673" s="201"/>
      <c r="J673" s="201"/>
      <c r="K673" s="200"/>
      <c r="L673" s="229"/>
      <c r="N673" s="228"/>
    </row>
    <row r="674" spans="2:14" x14ac:dyDescent="0.2">
      <c r="B674" s="201"/>
      <c r="C674" s="201"/>
      <c r="D674" s="201"/>
      <c r="E674" s="201"/>
      <c r="F674" s="201"/>
      <c r="G674" s="201"/>
      <c r="H674" s="201"/>
      <c r="I674" s="201"/>
      <c r="J674" s="201"/>
      <c r="K674" s="200"/>
      <c r="L674" s="229"/>
      <c r="N674" s="228"/>
    </row>
    <row r="675" spans="2:14" x14ac:dyDescent="0.2">
      <c r="B675" s="201"/>
      <c r="C675" s="201"/>
      <c r="D675" s="201"/>
      <c r="E675" s="201"/>
      <c r="F675" s="201"/>
      <c r="G675" s="201"/>
      <c r="H675" s="201"/>
      <c r="I675" s="201"/>
      <c r="J675" s="201"/>
      <c r="K675" s="200"/>
      <c r="L675" s="229"/>
      <c r="N675" s="228"/>
    </row>
    <row r="676" spans="2:14" x14ac:dyDescent="0.2">
      <c r="B676" s="201"/>
      <c r="C676" s="201"/>
      <c r="D676" s="201"/>
      <c r="E676" s="201"/>
      <c r="F676" s="201"/>
      <c r="G676" s="201"/>
      <c r="H676" s="201"/>
      <c r="I676" s="201"/>
      <c r="J676" s="201"/>
      <c r="K676" s="200"/>
      <c r="L676" s="229"/>
      <c r="N676" s="228"/>
    </row>
    <row r="677" spans="2:14" x14ac:dyDescent="0.2">
      <c r="B677" s="201"/>
      <c r="C677" s="201"/>
      <c r="D677" s="201"/>
      <c r="E677" s="201"/>
      <c r="F677" s="201"/>
      <c r="G677" s="201"/>
      <c r="H677" s="201"/>
      <c r="I677" s="201"/>
      <c r="J677" s="201"/>
      <c r="K677" s="200"/>
      <c r="L677" s="229"/>
      <c r="N677" s="228"/>
    </row>
    <row r="678" spans="2:14" x14ac:dyDescent="0.2">
      <c r="B678" s="201"/>
      <c r="C678" s="201"/>
      <c r="D678" s="201"/>
      <c r="E678" s="201"/>
      <c r="F678" s="201"/>
      <c r="G678" s="201"/>
      <c r="H678" s="201"/>
      <c r="I678" s="201"/>
      <c r="J678" s="201"/>
      <c r="K678" s="200"/>
      <c r="L678" s="229"/>
      <c r="N678" s="228"/>
    </row>
    <row r="679" spans="2:14" x14ac:dyDescent="0.2">
      <c r="B679" s="201"/>
      <c r="C679" s="201"/>
      <c r="D679" s="201"/>
      <c r="E679" s="201"/>
      <c r="F679" s="201"/>
      <c r="G679" s="201"/>
      <c r="H679" s="201"/>
      <c r="I679" s="201"/>
      <c r="J679" s="201"/>
      <c r="K679" s="200"/>
      <c r="L679" s="229"/>
      <c r="N679" s="228"/>
    </row>
    <row r="680" spans="2:14" x14ac:dyDescent="0.2">
      <c r="B680" s="201"/>
      <c r="C680" s="201"/>
      <c r="D680" s="201"/>
      <c r="E680" s="201"/>
      <c r="F680" s="201"/>
      <c r="G680" s="201"/>
      <c r="H680" s="201"/>
      <c r="I680" s="201"/>
      <c r="J680" s="201"/>
      <c r="K680" s="200"/>
      <c r="L680" s="229"/>
      <c r="N680" s="228"/>
    </row>
    <row r="681" spans="2:14" x14ac:dyDescent="0.2">
      <c r="B681" s="201"/>
      <c r="C681" s="201"/>
      <c r="D681" s="201"/>
      <c r="E681" s="201"/>
      <c r="F681" s="201"/>
      <c r="G681" s="201"/>
      <c r="H681" s="201"/>
      <c r="I681" s="201"/>
      <c r="J681" s="201"/>
      <c r="K681" s="200"/>
      <c r="L681" s="229"/>
      <c r="N681" s="228"/>
    </row>
    <row r="682" spans="2:14" x14ac:dyDescent="0.2">
      <c r="B682" s="201"/>
      <c r="C682" s="201"/>
      <c r="D682" s="201"/>
      <c r="E682" s="201"/>
      <c r="F682" s="201"/>
      <c r="G682" s="201"/>
      <c r="H682" s="201"/>
      <c r="I682" s="201"/>
      <c r="J682" s="201"/>
      <c r="K682" s="200"/>
      <c r="L682" s="229"/>
      <c r="N682" s="228"/>
    </row>
    <row r="683" spans="2:14" x14ac:dyDescent="0.2">
      <c r="B683" s="201"/>
      <c r="C683" s="201"/>
      <c r="D683" s="201"/>
      <c r="E683" s="201"/>
      <c r="F683" s="201"/>
      <c r="G683" s="201"/>
      <c r="H683" s="201"/>
      <c r="I683" s="201"/>
      <c r="J683" s="201"/>
      <c r="K683" s="200"/>
      <c r="L683" s="229"/>
      <c r="N683" s="228"/>
    </row>
    <row r="684" spans="2:14" x14ac:dyDescent="0.2">
      <c r="B684" s="201"/>
      <c r="C684" s="201"/>
      <c r="D684" s="201"/>
      <c r="E684" s="201"/>
      <c r="F684" s="201"/>
      <c r="G684" s="201"/>
      <c r="H684" s="201"/>
      <c r="I684" s="201"/>
      <c r="J684" s="201"/>
      <c r="K684" s="200"/>
      <c r="L684" s="229"/>
      <c r="N684" s="228"/>
    </row>
    <row r="685" spans="2:14" x14ac:dyDescent="0.2">
      <c r="B685" s="201"/>
      <c r="C685" s="201"/>
      <c r="D685" s="201"/>
      <c r="E685" s="201"/>
      <c r="F685" s="201"/>
      <c r="G685" s="201"/>
      <c r="H685" s="201"/>
      <c r="I685" s="201"/>
      <c r="J685" s="201"/>
      <c r="K685" s="200"/>
      <c r="L685" s="229"/>
      <c r="N685" s="228"/>
    </row>
    <row r="686" spans="2:14" x14ac:dyDescent="0.2">
      <c r="B686" s="201"/>
      <c r="C686" s="201"/>
      <c r="D686" s="201"/>
      <c r="E686" s="201"/>
      <c r="F686" s="201"/>
      <c r="G686" s="201"/>
      <c r="H686" s="201"/>
      <c r="I686" s="201"/>
      <c r="J686" s="201"/>
      <c r="K686" s="200"/>
      <c r="L686" s="229"/>
      <c r="N686" s="228"/>
    </row>
    <row r="687" spans="2:14" x14ac:dyDescent="0.2">
      <c r="B687" s="201"/>
      <c r="C687" s="201"/>
      <c r="D687" s="201"/>
      <c r="E687" s="201"/>
      <c r="F687" s="201"/>
      <c r="G687" s="201"/>
      <c r="H687" s="201"/>
      <c r="I687" s="201"/>
      <c r="J687" s="201"/>
      <c r="K687" s="200"/>
      <c r="L687" s="229"/>
      <c r="N687" s="228"/>
    </row>
    <row r="688" spans="2:14" x14ac:dyDescent="0.2">
      <c r="B688" s="201"/>
      <c r="C688" s="201"/>
      <c r="D688" s="201"/>
      <c r="E688" s="201"/>
      <c r="F688" s="201"/>
      <c r="G688" s="201"/>
      <c r="H688" s="201"/>
      <c r="I688" s="201"/>
      <c r="J688" s="201"/>
      <c r="K688" s="200"/>
      <c r="L688" s="229"/>
      <c r="N688" s="228"/>
    </row>
    <row r="689" spans="2:14" x14ac:dyDescent="0.2">
      <c r="B689" s="201"/>
      <c r="C689" s="201"/>
      <c r="D689" s="201"/>
      <c r="E689" s="201"/>
      <c r="F689" s="201"/>
      <c r="G689" s="201"/>
      <c r="H689" s="201"/>
      <c r="I689" s="201"/>
      <c r="J689" s="201"/>
      <c r="K689" s="200"/>
      <c r="L689" s="229"/>
      <c r="N689" s="228"/>
    </row>
    <row r="690" spans="2:14" x14ac:dyDescent="0.2">
      <c r="B690" s="201"/>
      <c r="C690" s="201"/>
      <c r="D690" s="201"/>
      <c r="E690" s="201"/>
      <c r="F690" s="201"/>
      <c r="G690" s="201"/>
      <c r="H690" s="201"/>
      <c r="I690" s="201"/>
      <c r="J690" s="201"/>
      <c r="K690" s="200"/>
      <c r="L690" s="229"/>
      <c r="N690" s="228"/>
    </row>
    <row r="691" spans="2:14" x14ac:dyDescent="0.2">
      <c r="B691" s="201"/>
      <c r="C691" s="201"/>
      <c r="D691" s="201"/>
      <c r="E691" s="201"/>
      <c r="F691" s="201"/>
      <c r="G691" s="201"/>
      <c r="H691" s="201"/>
      <c r="I691" s="201"/>
      <c r="J691" s="201"/>
      <c r="K691" s="200"/>
      <c r="L691" s="229"/>
      <c r="N691" s="228"/>
    </row>
    <row r="692" spans="2:14" x14ac:dyDescent="0.2">
      <c r="B692" s="201"/>
      <c r="C692" s="201"/>
      <c r="D692" s="201"/>
      <c r="E692" s="201"/>
      <c r="F692" s="201"/>
      <c r="G692" s="201"/>
      <c r="H692" s="201"/>
      <c r="I692" s="201"/>
      <c r="J692" s="201"/>
      <c r="K692" s="200"/>
      <c r="L692" s="229"/>
      <c r="N692" s="228"/>
    </row>
    <row r="693" spans="2:14" x14ac:dyDescent="0.2">
      <c r="B693" s="201"/>
      <c r="C693" s="201"/>
      <c r="D693" s="201"/>
      <c r="E693" s="201"/>
      <c r="F693" s="201"/>
      <c r="G693" s="201"/>
      <c r="H693" s="201"/>
      <c r="I693" s="201"/>
      <c r="J693" s="201"/>
      <c r="K693" s="200"/>
      <c r="L693" s="229"/>
      <c r="N693" s="228"/>
    </row>
    <row r="694" spans="2:14" x14ac:dyDescent="0.2">
      <c r="B694" s="201"/>
      <c r="C694" s="201"/>
      <c r="D694" s="201"/>
      <c r="E694" s="201"/>
      <c r="F694" s="201"/>
      <c r="G694" s="201"/>
      <c r="H694" s="201"/>
      <c r="I694" s="201"/>
      <c r="J694" s="201"/>
      <c r="K694" s="200"/>
      <c r="L694" s="229"/>
      <c r="N694" s="228"/>
    </row>
    <row r="695" spans="2:14" x14ac:dyDescent="0.2">
      <c r="B695" s="201"/>
      <c r="C695" s="201"/>
      <c r="D695" s="201"/>
      <c r="E695" s="201"/>
      <c r="F695" s="201"/>
      <c r="G695" s="201"/>
      <c r="H695" s="201"/>
      <c r="I695" s="201"/>
      <c r="J695" s="201"/>
      <c r="K695" s="200"/>
      <c r="L695" s="229"/>
      <c r="N695" s="228"/>
    </row>
    <row r="696" spans="2:14" x14ac:dyDescent="0.2">
      <c r="B696" s="201"/>
      <c r="C696" s="201"/>
      <c r="D696" s="201"/>
      <c r="E696" s="201"/>
      <c r="F696" s="201"/>
      <c r="G696" s="201"/>
      <c r="H696" s="201"/>
      <c r="I696" s="201"/>
      <c r="J696" s="201"/>
      <c r="K696" s="200"/>
      <c r="L696" s="229"/>
      <c r="N696" s="228"/>
    </row>
    <row r="697" spans="2:14" x14ac:dyDescent="0.2">
      <c r="B697" s="201"/>
      <c r="C697" s="201"/>
      <c r="D697" s="201"/>
      <c r="E697" s="201"/>
      <c r="F697" s="201"/>
      <c r="G697" s="201"/>
      <c r="H697" s="201"/>
      <c r="I697" s="201"/>
      <c r="J697" s="201"/>
      <c r="K697" s="200"/>
      <c r="L697" s="229"/>
      <c r="N697" s="228"/>
    </row>
    <row r="698" spans="2:14" x14ac:dyDescent="0.2">
      <c r="B698" s="201"/>
      <c r="C698" s="201"/>
      <c r="D698" s="201"/>
      <c r="E698" s="201"/>
      <c r="F698" s="201"/>
      <c r="G698" s="201"/>
      <c r="H698" s="201"/>
      <c r="I698" s="201"/>
      <c r="J698" s="201"/>
      <c r="K698" s="200"/>
      <c r="L698" s="229"/>
      <c r="N698" s="228"/>
    </row>
    <row r="699" spans="2:14" x14ac:dyDescent="0.2">
      <c r="B699" s="201"/>
      <c r="C699" s="201"/>
      <c r="D699" s="201"/>
      <c r="E699" s="201"/>
      <c r="F699" s="201"/>
      <c r="G699" s="201"/>
      <c r="H699" s="201"/>
      <c r="I699" s="201"/>
      <c r="J699" s="201"/>
      <c r="K699" s="200"/>
      <c r="L699" s="229"/>
      <c r="N699" s="228"/>
    </row>
    <row r="700" spans="2:14" x14ac:dyDescent="0.2">
      <c r="B700" s="201"/>
      <c r="C700" s="201"/>
      <c r="D700" s="201"/>
      <c r="E700" s="201"/>
      <c r="F700" s="201"/>
      <c r="G700" s="201"/>
      <c r="H700" s="201"/>
      <c r="I700" s="201"/>
      <c r="J700" s="201"/>
      <c r="K700" s="200"/>
      <c r="L700" s="229"/>
      <c r="N700" s="228"/>
    </row>
    <row r="701" spans="2:14" x14ac:dyDescent="0.2">
      <c r="B701" s="201"/>
      <c r="C701" s="201"/>
      <c r="D701" s="201"/>
      <c r="E701" s="201"/>
      <c r="F701" s="201"/>
      <c r="G701" s="201"/>
      <c r="H701" s="201"/>
      <c r="I701" s="201"/>
      <c r="J701" s="201"/>
      <c r="K701" s="200"/>
      <c r="L701" s="229"/>
      <c r="N701" s="228"/>
    </row>
    <row r="702" spans="2:14" x14ac:dyDescent="0.2">
      <c r="B702" s="201"/>
      <c r="C702" s="201"/>
      <c r="D702" s="201"/>
      <c r="E702" s="201"/>
      <c r="F702" s="201"/>
      <c r="G702" s="201"/>
      <c r="H702" s="201"/>
      <c r="I702" s="201"/>
      <c r="J702" s="201"/>
      <c r="K702" s="200"/>
      <c r="L702" s="229"/>
      <c r="N702" s="228"/>
    </row>
    <row r="703" spans="2:14" x14ac:dyDescent="0.2">
      <c r="B703" s="201"/>
      <c r="C703" s="201"/>
      <c r="D703" s="201"/>
      <c r="E703" s="201"/>
      <c r="F703" s="201"/>
      <c r="G703" s="201"/>
      <c r="H703" s="201"/>
      <c r="I703" s="201"/>
      <c r="J703" s="201"/>
      <c r="K703" s="200"/>
      <c r="L703" s="229"/>
      <c r="N703" s="228"/>
    </row>
    <row r="704" spans="2:14" x14ac:dyDescent="0.2">
      <c r="B704" s="201"/>
      <c r="C704" s="201"/>
      <c r="D704" s="201"/>
      <c r="E704" s="201"/>
      <c r="F704" s="201"/>
      <c r="G704" s="201"/>
      <c r="H704" s="201"/>
      <c r="I704" s="201"/>
      <c r="J704" s="201"/>
      <c r="K704" s="200"/>
      <c r="L704" s="229"/>
      <c r="N704" s="228"/>
    </row>
    <row r="705" spans="2:14" x14ac:dyDescent="0.2">
      <c r="B705" s="201"/>
      <c r="C705" s="201"/>
      <c r="D705" s="201"/>
      <c r="E705" s="201"/>
      <c r="F705" s="201"/>
      <c r="G705" s="201"/>
      <c r="H705" s="201"/>
      <c r="I705" s="201"/>
      <c r="J705" s="201"/>
      <c r="K705" s="200"/>
      <c r="L705" s="229"/>
      <c r="N705" s="228"/>
    </row>
    <row r="706" spans="2:14" x14ac:dyDescent="0.2">
      <c r="B706" s="201"/>
      <c r="C706" s="201"/>
      <c r="D706" s="201"/>
      <c r="E706" s="201"/>
      <c r="F706" s="201"/>
      <c r="G706" s="201"/>
      <c r="H706" s="201"/>
      <c r="I706" s="201"/>
      <c r="J706" s="201"/>
      <c r="K706" s="200"/>
      <c r="L706" s="229"/>
      <c r="N706" s="228"/>
    </row>
    <row r="707" spans="2:14" x14ac:dyDescent="0.2">
      <c r="B707" s="201"/>
      <c r="C707" s="201"/>
      <c r="D707" s="201"/>
      <c r="E707" s="201"/>
      <c r="F707" s="201"/>
      <c r="G707" s="201"/>
      <c r="H707" s="201"/>
      <c r="I707" s="201"/>
      <c r="J707" s="201"/>
      <c r="K707" s="200"/>
      <c r="L707" s="229"/>
      <c r="N707" s="228"/>
    </row>
    <row r="708" spans="2:14" x14ac:dyDescent="0.2">
      <c r="B708" s="201"/>
      <c r="C708" s="201"/>
      <c r="D708" s="201"/>
      <c r="E708" s="201"/>
      <c r="F708" s="201"/>
      <c r="G708" s="201"/>
      <c r="H708" s="201"/>
      <c r="I708" s="201"/>
      <c r="J708" s="201"/>
      <c r="K708" s="200"/>
      <c r="L708" s="229"/>
      <c r="N708" s="228"/>
    </row>
    <row r="709" spans="2:14" x14ac:dyDescent="0.2">
      <c r="B709" s="201"/>
      <c r="C709" s="201"/>
      <c r="D709" s="201"/>
      <c r="E709" s="201"/>
      <c r="F709" s="201"/>
      <c r="G709" s="201"/>
      <c r="H709" s="201"/>
      <c r="I709" s="201"/>
      <c r="J709" s="201"/>
      <c r="K709" s="200"/>
      <c r="L709" s="229"/>
      <c r="N709" s="228"/>
    </row>
    <row r="710" spans="2:14" x14ac:dyDescent="0.2">
      <c r="B710" s="201"/>
      <c r="C710" s="201"/>
      <c r="D710" s="201"/>
      <c r="E710" s="201"/>
      <c r="F710" s="201"/>
      <c r="G710" s="201"/>
      <c r="H710" s="201"/>
      <c r="I710" s="201"/>
      <c r="J710" s="201"/>
      <c r="K710" s="200"/>
      <c r="L710" s="229"/>
      <c r="N710" s="228"/>
    </row>
    <row r="711" spans="2:14" x14ac:dyDescent="0.2">
      <c r="B711" s="201"/>
      <c r="C711" s="201"/>
      <c r="D711" s="201"/>
      <c r="E711" s="201"/>
      <c r="F711" s="201"/>
      <c r="G711" s="201"/>
      <c r="H711" s="201"/>
      <c r="I711" s="201"/>
      <c r="J711" s="201"/>
      <c r="K711" s="200"/>
      <c r="L711" s="229"/>
      <c r="N711" s="228"/>
    </row>
    <row r="712" spans="2:14" x14ac:dyDescent="0.2">
      <c r="B712" s="201"/>
      <c r="C712" s="201"/>
      <c r="D712" s="201"/>
      <c r="E712" s="201"/>
      <c r="F712" s="201"/>
      <c r="G712" s="201"/>
      <c r="H712" s="201"/>
      <c r="I712" s="201"/>
      <c r="J712" s="201"/>
      <c r="K712" s="200"/>
      <c r="L712" s="229"/>
      <c r="N712" s="228"/>
    </row>
    <row r="713" spans="2:14" x14ac:dyDescent="0.2">
      <c r="B713" s="201"/>
      <c r="C713" s="201"/>
      <c r="D713" s="201"/>
      <c r="E713" s="201"/>
      <c r="F713" s="201"/>
      <c r="G713" s="201"/>
      <c r="H713" s="201"/>
      <c r="I713" s="201"/>
      <c r="J713" s="201"/>
      <c r="K713" s="200"/>
      <c r="L713" s="229"/>
      <c r="N713" s="228"/>
    </row>
    <row r="714" spans="2:14" x14ac:dyDescent="0.2">
      <c r="B714" s="201"/>
      <c r="C714" s="201"/>
      <c r="D714" s="201"/>
      <c r="E714" s="201"/>
      <c r="F714" s="201"/>
      <c r="G714" s="201"/>
      <c r="H714" s="201"/>
      <c r="I714" s="201"/>
      <c r="J714" s="201"/>
      <c r="K714" s="200"/>
      <c r="L714" s="229"/>
      <c r="N714" s="228"/>
    </row>
    <row r="715" spans="2:14" x14ac:dyDescent="0.2">
      <c r="B715" s="201"/>
      <c r="C715" s="201"/>
      <c r="D715" s="201"/>
      <c r="E715" s="201"/>
      <c r="F715" s="201"/>
      <c r="G715" s="201"/>
      <c r="H715" s="201"/>
      <c r="I715" s="201"/>
      <c r="J715" s="201"/>
      <c r="K715" s="200"/>
      <c r="L715" s="229"/>
      <c r="N715" s="228"/>
    </row>
    <row r="716" spans="2:14" x14ac:dyDescent="0.2">
      <c r="B716" s="201"/>
      <c r="C716" s="201"/>
      <c r="D716" s="201"/>
      <c r="E716" s="201"/>
      <c r="F716" s="201"/>
      <c r="G716" s="201"/>
      <c r="H716" s="201"/>
      <c r="I716" s="201"/>
      <c r="J716" s="201"/>
      <c r="K716" s="200"/>
      <c r="L716" s="229"/>
      <c r="N716" s="228"/>
    </row>
    <row r="717" spans="2:14" x14ac:dyDescent="0.2">
      <c r="B717" s="201"/>
      <c r="C717" s="201"/>
      <c r="D717" s="201"/>
      <c r="E717" s="201"/>
      <c r="F717" s="201"/>
      <c r="G717" s="201"/>
      <c r="H717" s="201"/>
      <c r="I717" s="201"/>
      <c r="J717" s="201"/>
      <c r="K717" s="200"/>
      <c r="L717" s="229"/>
      <c r="N717" s="228"/>
    </row>
    <row r="718" spans="2:14" x14ac:dyDescent="0.2">
      <c r="B718" s="201"/>
      <c r="C718" s="201"/>
      <c r="D718" s="201"/>
      <c r="E718" s="201"/>
      <c r="F718" s="201"/>
      <c r="G718" s="201"/>
      <c r="H718" s="201"/>
      <c r="I718" s="201"/>
      <c r="J718" s="201"/>
      <c r="K718" s="200"/>
      <c r="L718" s="229"/>
      <c r="N718" s="228"/>
    </row>
    <row r="719" spans="2:14" x14ac:dyDescent="0.2">
      <c r="B719" s="201"/>
      <c r="C719" s="201"/>
      <c r="D719" s="201"/>
      <c r="E719" s="201"/>
      <c r="F719" s="201"/>
      <c r="G719" s="201"/>
      <c r="H719" s="201"/>
      <c r="I719" s="201"/>
      <c r="J719" s="201"/>
      <c r="K719" s="200"/>
      <c r="L719" s="229"/>
      <c r="N719" s="228"/>
    </row>
    <row r="720" spans="2:14" x14ac:dyDescent="0.2">
      <c r="B720" s="201"/>
      <c r="C720" s="201"/>
      <c r="D720" s="201"/>
      <c r="E720" s="201"/>
      <c r="F720" s="201"/>
      <c r="G720" s="201"/>
      <c r="H720" s="201"/>
      <c r="I720" s="201"/>
      <c r="J720" s="201"/>
      <c r="K720" s="200"/>
      <c r="L720" s="229"/>
      <c r="N720" s="228"/>
    </row>
    <row r="721" spans="2:14" x14ac:dyDescent="0.2">
      <c r="B721" s="201"/>
      <c r="C721" s="201"/>
      <c r="D721" s="201"/>
      <c r="E721" s="201"/>
      <c r="F721" s="201"/>
      <c r="G721" s="201"/>
      <c r="H721" s="201"/>
      <c r="I721" s="201"/>
      <c r="J721" s="201"/>
      <c r="K721" s="200"/>
      <c r="L721" s="229"/>
      <c r="N721" s="228"/>
    </row>
    <row r="722" spans="2:14" x14ac:dyDescent="0.2">
      <c r="B722" s="201"/>
      <c r="C722" s="201"/>
      <c r="D722" s="201"/>
      <c r="E722" s="201"/>
      <c r="F722" s="201"/>
      <c r="G722" s="201"/>
      <c r="H722" s="201"/>
      <c r="I722" s="201"/>
      <c r="J722" s="201"/>
      <c r="K722" s="200"/>
      <c r="L722" s="229"/>
      <c r="N722" s="228"/>
    </row>
    <row r="723" spans="2:14" x14ac:dyDescent="0.2">
      <c r="B723" s="201"/>
      <c r="C723" s="201"/>
      <c r="D723" s="201"/>
      <c r="E723" s="201"/>
      <c r="F723" s="201"/>
      <c r="G723" s="201"/>
      <c r="H723" s="201"/>
      <c r="I723" s="201"/>
      <c r="J723" s="201"/>
      <c r="K723" s="200"/>
      <c r="L723" s="229"/>
      <c r="N723" s="228"/>
    </row>
    <row r="724" spans="2:14" x14ac:dyDescent="0.2">
      <c r="B724" s="201"/>
      <c r="C724" s="201"/>
      <c r="D724" s="201"/>
      <c r="E724" s="201"/>
      <c r="F724" s="201"/>
      <c r="G724" s="201"/>
      <c r="H724" s="201"/>
      <c r="I724" s="201"/>
      <c r="J724" s="201"/>
      <c r="K724" s="200"/>
      <c r="L724" s="229"/>
      <c r="N724" s="228"/>
    </row>
    <row r="725" spans="2:14" x14ac:dyDescent="0.2">
      <c r="B725" s="201"/>
      <c r="C725" s="201"/>
      <c r="D725" s="201"/>
      <c r="E725" s="201"/>
      <c r="F725" s="201"/>
      <c r="G725" s="201"/>
      <c r="H725" s="201"/>
      <c r="I725" s="201"/>
      <c r="J725" s="201"/>
      <c r="K725" s="200"/>
      <c r="L725" s="229"/>
      <c r="N725" s="228"/>
    </row>
    <row r="726" spans="2:14" x14ac:dyDescent="0.2">
      <c r="B726" s="201"/>
      <c r="C726" s="201"/>
      <c r="D726" s="201"/>
      <c r="E726" s="201"/>
      <c r="F726" s="201"/>
      <c r="G726" s="201"/>
      <c r="H726" s="201"/>
      <c r="I726" s="201"/>
      <c r="J726" s="201"/>
      <c r="K726" s="200"/>
      <c r="L726" s="229"/>
      <c r="N726" s="228"/>
    </row>
    <row r="727" spans="2:14" x14ac:dyDescent="0.2">
      <c r="B727" s="201"/>
      <c r="C727" s="201"/>
      <c r="D727" s="201"/>
      <c r="E727" s="201"/>
      <c r="F727" s="201"/>
      <c r="G727" s="201"/>
      <c r="H727" s="201"/>
      <c r="I727" s="201"/>
      <c r="J727" s="201"/>
      <c r="K727" s="200"/>
      <c r="L727" s="229"/>
      <c r="N727" s="228"/>
    </row>
    <row r="728" spans="2:14" x14ac:dyDescent="0.2">
      <c r="B728" s="201"/>
      <c r="C728" s="201"/>
      <c r="D728" s="201"/>
      <c r="E728" s="201"/>
      <c r="F728" s="201"/>
      <c r="G728" s="201"/>
      <c r="H728" s="201"/>
      <c r="I728" s="201"/>
      <c r="J728" s="201"/>
      <c r="K728" s="200"/>
      <c r="L728" s="229"/>
      <c r="N728" s="228"/>
    </row>
    <row r="729" spans="2:14" x14ac:dyDescent="0.2">
      <c r="B729" s="201"/>
      <c r="C729" s="201"/>
      <c r="D729" s="201"/>
      <c r="E729" s="201"/>
      <c r="F729" s="201"/>
      <c r="G729" s="201"/>
      <c r="H729" s="201"/>
      <c r="I729" s="201"/>
      <c r="J729" s="201"/>
      <c r="K729" s="200"/>
      <c r="L729" s="229"/>
      <c r="N729" s="228"/>
    </row>
    <row r="730" spans="2:14" x14ac:dyDescent="0.2">
      <c r="B730" s="201"/>
      <c r="C730" s="201"/>
      <c r="D730" s="201"/>
      <c r="E730" s="201"/>
      <c r="F730" s="201"/>
      <c r="G730" s="201"/>
      <c r="H730" s="201"/>
      <c r="I730" s="201"/>
      <c r="J730" s="201"/>
      <c r="K730" s="200"/>
      <c r="L730" s="229"/>
      <c r="N730" s="228"/>
    </row>
    <row r="731" spans="2:14" x14ac:dyDescent="0.2">
      <c r="B731" s="201"/>
      <c r="C731" s="201"/>
      <c r="D731" s="201"/>
      <c r="E731" s="201"/>
      <c r="F731" s="201"/>
      <c r="G731" s="201"/>
      <c r="H731" s="201"/>
      <c r="I731" s="201"/>
      <c r="J731" s="201"/>
      <c r="K731" s="200"/>
      <c r="L731" s="229"/>
      <c r="N731" s="228"/>
    </row>
    <row r="732" spans="2:14" x14ac:dyDescent="0.2">
      <c r="B732" s="201"/>
      <c r="C732" s="201"/>
      <c r="D732" s="201"/>
      <c r="E732" s="201"/>
      <c r="F732" s="201"/>
      <c r="G732" s="201"/>
      <c r="H732" s="201"/>
      <c r="I732" s="201"/>
      <c r="J732" s="201"/>
      <c r="K732" s="200"/>
      <c r="L732" s="229"/>
      <c r="N732" s="228"/>
    </row>
    <row r="733" spans="2:14" x14ac:dyDescent="0.2">
      <c r="B733" s="201"/>
      <c r="C733" s="201"/>
      <c r="D733" s="201"/>
      <c r="E733" s="201"/>
      <c r="F733" s="201"/>
      <c r="G733" s="201"/>
      <c r="H733" s="201"/>
      <c r="I733" s="201"/>
      <c r="J733" s="201"/>
      <c r="K733" s="200"/>
      <c r="L733" s="229"/>
      <c r="N733" s="228"/>
    </row>
    <row r="734" spans="2:14" x14ac:dyDescent="0.2">
      <c r="B734" s="201"/>
      <c r="C734" s="201"/>
      <c r="D734" s="201"/>
      <c r="E734" s="201"/>
      <c r="F734" s="201"/>
      <c r="G734" s="201"/>
      <c r="H734" s="201"/>
      <c r="I734" s="201"/>
      <c r="J734" s="201"/>
      <c r="K734" s="200"/>
      <c r="L734" s="229"/>
      <c r="N734" s="228"/>
    </row>
    <row r="735" spans="2:14" x14ac:dyDescent="0.2">
      <c r="B735" s="201"/>
      <c r="C735" s="201"/>
      <c r="D735" s="201"/>
      <c r="E735" s="201"/>
      <c r="F735" s="201"/>
      <c r="G735" s="201"/>
      <c r="H735" s="201"/>
      <c r="I735" s="201"/>
      <c r="J735" s="201"/>
      <c r="K735" s="200"/>
      <c r="L735" s="229"/>
      <c r="N735" s="228"/>
    </row>
    <row r="736" spans="2:14" x14ac:dyDescent="0.2">
      <c r="B736" s="201"/>
      <c r="C736" s="201"/>
      <c r="D736" s="201"/>
      <c r="E736" s="201"/>
      <c r="F736" s="201"/>
      <c r="G736" s="201"/>
      <c r="H736" s="201"/>
      <c r="I736" s="201"/>
      <c r="J736" s="201"/>
      <c r="K736" s="200"/>
      <c r="L736" s="229"/>
      <c r="N736" s="228"/>
    </row>
    <row r="737" spans="2:14" x14ac:dyDescent="0.2">
      <c r="B737" s="201"/>
      <c r="C737" s="201"/>
      <c r="D737" s="201"/>
      <c r="E737" s="201"/>
      <c r="F737" s="201"/>
      <c r="G737" s="201"/>
      <c r="H737" s="201"/>
      <c r="I737" s="201"/>
      <c r="J737" s="201"/>
      <c r="K737" s="200"/>
      <c r="L737" s="229"/>
      <c r="N737" s="228"/>
    </row>
    <row r="738" spans="2:14" x14ac:dyDescent="0.2">
      <c r="B738" s="201"/>
      <c r="C738" s="201"/>
      <c r="D738" s="201"/>
      <c r="E738" s="201"/>
      <c r="F738" s="201"/>
      <c r="G738" s="201"/>
      <c r="H738" s="201"/>
      <c r="I738" s="201"/>
      <c r="J738" s="201"/>
      <c r="K738" s="200"/>
      <c r="L738" s="229"/>
      <c r="N738" s="228"/>
    </row>
    <row r="739" spans="2:14" x14ac:dyDescent="0.2">
      <c r="B739" s="201"/>
      <c r="C739" s="201"/>
      <c r="D739" s="201"/>
      <c r="E739" s="201"/>
      <c r="F739" s="201"/>
      <c r="G739" s="201"/>
      <c r="H739" s="201"/>
      <c r="I739" s="201"/>
      <c r="J739" s="201"/>
      <c r="K739" s="200"/>
      <c r="L739" s="229"/>
      <c r="N739" s="228"/>
    </row>
    <row r="740" spans="2:14" x14ac:dyDescent="0.2">
      <c r="B740" s="201"/>
      <c r="C740" s="201"/>
      <c r="D740" s="201"/>
      <c r="E740" s="201"/>
      <c r="F740" s="201"/>
      <c r="G740" s="201"/>
      <c r="H740" s="201"/>
      <c r="I740" s="201"/>
      <c r="J740" s="201"/>
      <c r="K740" s="200"/>
      <c r="L740" s="229"/>
      <c r="N740" s="228"/>
    </row>
    <row r="741" spans="2:14" x14ac:dyDescent="0.2">
      <c r="B741" s="201"/>
      <c r="C741" s="201"/>
      <c r="D741" s="201"/>
      <c r="E741" s="201"/>
      <c r="F741" s="201"/>
      <c r="G741" s="201"/>
      <c r="H741" s="201"/>
      <c r="I741" s="201"/>
      <c r="J741" s="201"/>
      <c r="K741" s="200"/>
      <c r="L741" s="229"/>
      <c r="N741" s="228"/>
    </row>
    <row r="742" spans="2:14" x14ac:dyDescent="0.2">
      <c r="B742" s="201"/>
      <c r="C742" s="201"/>
      <c r="D742" s="201"/>
      <c r="E742" s="201"/>
      <c r="F742" s="201"/>
      <c r="G742" s="201"/>
      <c r="H742" s="201"/>
      <c r="I742" s="201"/>
      <c r="J742" s="201"/>
      <c r="K742" s="200"/>
      <c r="L742" s="229"/>
      <c r="N742" s="228"/>
    </row>
    <row r="743" spans="2:14" x14ac:dyDescent="0.2">
      <c r="B743" s="201"/>
      <c r="C743" s="201"/>
      <c r="D743" s="201"/>
      <c r="E743" s="201"/>
      <c r="F743" s="201"/>
      <c r="G743" s="201"/>
      <c r="H743" s="201"/>
      <c r="I743" s="201"/>
      <c r="J743" s="201"/>
      <c r="K743" s="200"/>
      <c r="L743" s="229"/>
      <c r="N743" s="228"/>
    </row>
    <row r="744" spans="2:14" x14ac:dyDescent="0.2">
      <c r="B744" s="201"/>
      <c r="C744" s="201"/>
      <c r="D744" s="201"/>
      <c r="E744" s="201"/>
      <c r="F744" s="201"/>
      <c r="G744" s="201"/>
      <c r="H744" s="201"/>
      <c r="I744" s="201"/>
      <c r="J744" s="201"/>
      <c r="K744" s="200"/>
      <c r="L744" s="229"/>
      <c r="N744" s="228"/>
    </row>
    <row r="745" spans="2:14" x14ac:dyDescent="0.2">
      <c r="B745" s="201"/>
      <c r="C745" s="201"/>
      <c r="D745" s="201"/>
      <c r="E745" s="201"/>
      <c r="F745" s="201"/>
      <c r="G745" s="201"/>
      <c r="H745" s="201"/>
      <c r="I745" s="201"/>
      <c r="J745" s="201"/>
      <c r="K745" s="200"/>
      <c r="L745" s="229"/>
      <c r="N745" s="228"/>
    </row>
    <row r="746" spans="2:14" x14ac:dyDescent="0.2">
      <c r="B746" s="201"/>
      <c r="C746" s="201"/>
      <c r="D746" s="201"/>
      <c r="E746" s="201"/>
      <c r="F746" s="201"/>
      <c r="G746" s="201"/>
      <c r="H746" s="201"/>
      <c r="I746" s="201"/>
      <c r="J746" s="201"/>
      <c r="K746" s="200"/>
      <c r="L746" s="229"/>
      <c r="N746" s="228"/>
    </row>
    <row r="747" spans="2:14" x14ac:dyDescent="0.2">
      <c r="B747" s="201"/>
      <c r="C747" s="201"/>
      <c r="D747" s="201"/>
      <c r="E747" s="201"/>
      <c r="F747" s="201"/>
      <c r="G747" s="201"/>
      <c r="H747" s="201"/>
      <c r="I747" s="201"/>
      <c r="J747" s="201"/>
      <c r="K747" s="200"/>
      <c r="L747" s="229"/>
      <c r="N747" s="228"/>
    </row>
    <row r="748" spans="2:14" x14ac:dyDescent="0.2">
      <c r="B748" s="201"/>
      <c r="C748" s="201"/>
      <c r="D748" s="201"/>
      <c r="E748" s="201"/>
      <c r="F748" s="201"/>
      <c r="G748" s="201"/>
      <c r="H748" s="201"/>
      <c r="I748" s="201"/>
      <c r="J748" s="201"/>
      <c r="K748" s="200"/>
      <c r="L748" s="229"/>
      <c r="N748" s="228"/>
    </row>
    <row r="749" spans="2:14" x14ac:dyDescent="0.2">
      <c r="B749" s="201"/>
      <c r="C749" s="201"/>
      <c r="D749" s="201"/>
      <c r="E749" s="201"/>
      <c r="F749" s="201"/>
      <c r="G749" s="201"/>
      <c r="H749" s="201"/>
      <c r="I749" s="201"/>
      <c r="J749" s="201"/>
      <c r="K749" s="200"/>
      <c r="L749" s="229"/>
      <c r="N749" s="228"/>
    </row>
    <row r="750" spans="2:14" x14ac:dyDescent="0.2">
      <c r="B750" s="201"/>
      <c r="C750" s="201"/>
      <c r="D750" s="201"/>
      <c r="E750" s="201"/>
      <c r="F750" s="201"/>
      <c r="G750" s="201"/>
      <c r="H750" s="201"/>
      <c r="I750" s="201"/>
      <c r="J750" s="201"/>
      <c r="K750" s="200"/>
      <c r="L750" s="229"/>
      <c r="N750" s="228"/>
    </row>
    <row r="751" spans="2:14" x14ac:dyDescent="0.2">
      <c r="B751" s="201"/>
      <c r="C751" s="201"/>
      <c r="D751" s="201"/>
      <c r="E751" s="201"/>
      <c r="F751" s="201"/>
      <c r="G751" s="201"/>
      <c r="H751" s="201"/>
      <c r="I751" s="201"/>
      <c r="J751" s="201"/>
      <c r="K751" s="200"/>
      <c r="L751" s="229"/>
      <c r="N751" s="228"/>
    </row>
    <row r="752" spans="2:14" x14ac:dyDescent="0.2">
      <c r="B752" s="201"/>
      <c r="C752" s="201"/>
      <c r="D752" s="201"/>
      <c r="E752" s="201"/>
      <c r="F752" s="201"/>
      <c r="G752" s="201"/>
      <c r="H752" s="201"/>
      <c r="I752" s="201"/>
      <c r="J752" s="201"/>
      <c r="K752" s="200"/>
      <c r="L752" s="229"/>
      <c r="N752" s="228"/>
    </row>
    <row r="753" spans="2:14" x14ac:dyDescent="0.2">
      <c r="B753" s="201"/>
      <c r="C753" s="201"/>
      <c r="D753" s="201"/>
      <c r="E753" s="201"/>
      <c r="F753" s="201"/>
      <c r="G753" s="201"/>
      <c r="H753" s="201"/>
      <c r="I753" s="201"/>
      <c r="J753" s="201"/>
      <c r="K753" s="200"/>
      <c r="L753" s="229"/>
      <c r="N753" s="228"/>
    </row>
    <row r="754" spans="2:14" x14ac:dyDescent="0.2">
      <c r="B754" s="201"/>
      <c r="C754" s="201"/>
      <c r="D754" s="201"/>
      <c r="E754" s="201"/>
      <c r="F754" s="201"/>
      <c r="G754" s="201"/>
      <c r="H754" s="201"/>
      <c r="I754" s="201"/>
      <c r="J754" s="201"/>
      <c r="K754" s="200"/>
      <c r="L754" s="229"/>
      <c r="N754" s="228"/>
    </row>
    <row r="755" spans="2:14" x14ac:dyDescent="0.2">
      <c r="B755" s="201"/>
      <c r="C755" s="201"/>
      <c r="D755" s="201"/>
      <c r="E755" s="201"/>
      <c r="F755" s="201"/>
      <c r="G755" s="201"/>
      <c r="H755" s="201"/>
      <c r="I755" s="201"/>
      <c r="J755" s="201"/>
      <c r="K755" s="200"/>
      <c r="L755" s="229"/>
      <c r="N755" s="228"/>
    </row>
    <row r="756" spans="2:14" x14ac:dyDescent="0.2">
      <c r="B756" s="201"/>
      <c r="C756" s="201"/>
      <c r="D756" s="201"/>
      <c r="E756" s="201"/>
      <c r="F756" s="201"/>
      <c r="G756" s="201"/>
      <c r="H756" s="201"/>
      <c r="I756" s="201"/>
      <c r="J756" s="201"/>
      <c r="K756" s="200"/>
      <c r="L756" s="229"/>
      <c r="N756" s="228"/>
    </row>
    <row r="757" spans="2:14" x14ac:dyDescent="0.2">
      <c r="B757" s="201"/>
      <c r="C757" s="201"/>
      <c r="D757" s="201"/>
      <c r="E757" s="201"/>
      <c r="F757" s="201"/>
      <c r="G757" s="201"/>
      <c r="H757" s="201"/>
      <c r="I757" s="201"/>
      <c r="J757" s="201"/>
      <c r="K757" s="200"/>
      <c r="L757" s="229"/>
      <c r="N757" s="228"/>
    </row>
    <row r="758" spans="2:14" x14ac:dyDescent="0.2">
      <c r="B758" s="201"/>
      <c r="C758" s="201"/>
      <c r="D758" s="201"/>
      <c r="E758" s="201"/>
      <c r="F758" s="201"/>
      <c r="G758" s="201"/>
      <c r="H758" s="201"/>
      <c r="I758" s="201"/>
      <c r="J758" s="201"/>
      <c r="K758" s="200"/>
      <c r="L758" s="229"/>
      <c r="N758" s="228"/>
    </row>
    <row r="759" spans="2:14" x14ac:dyDescent="0.2">
      <c r="B759" s="201"/>
      <c r="C759" s="201"/>
      <c r="D759" s="201"/>
      <c r="E759" s="201"/>
      <c r="F759" s="201"/>
      <c r="G759" s="201"/>
      <c r="H759" s="201"/>
      <c r="I759" s="201"/>
      <c r="J759" s="201"/>
      <c r="K759" s="200"/>
      <c r="L759" s="229"/>
      <c r="N759" s="228"/>
    </row>
    <row r="760" spans="2:14" x14ac:dyDescent="0.2">
      <c r="B760" s="201"/>
      <c r="C760" s="201"/>
      <c r="D760" s="201"/>
      <c r="E760" s="201"/>
      <c r="F760" s="201"/>
      <c r="G760" s="201"/>
      <c r="H760" s="201"/>
      <c r="I760" s="201"/>
      <c r="J760" s="201"/>
      <c r="K760" s="200"/>
      <c r="L760" s="229"/>
      <c r="N760" s="228"/>
    </row>
    <row r="761" spans="2:14" x14ac:dyDescent="0.2">
      <c r="B761" s="201"/>
      <c r="C761" s="201"/>
      <c r="D761" s="201"/>
      <c r="E761" s="201"/>
      <c r="F761" s="201"/>
      <c r="G761" s="201"/>
      <c r="H761" s="201"/>
      <c r="I761" s="201"/>
      <c r="J761" s="201"/>
      <c r="K761" s="200"/>
      <c r="L761" s="229"/>
      <c r="N761" s="228"/>
    </row>
    <row r="762" spans="2:14" x14ac:dyDescent="0.2">
      <c r="B762" s="201"/>
      <c r="C762" s="201"/>
      <c r="D762" s="201"/>
      <c r="E762" s="201"/>
      <c r="F762" s="201"/>
      <c r="G762" s="201"/>
      <c r="H762" s="201"/>
      <c r="I762" s="201"/>
      <c r="J762" s="201"/>
      <c r="K762" s="200"/>
      <c r="L762" s="229"/>
      <c r="N762" s="228"/>
    </row>
    <row r="763" spans="2:14" x14ac:dyDescent="0.2">
      <c r="B763" s="201"/>
      <c r="C763" s="201"/>
      <c r="D763" s="201"/>
      <c r="E763" s="201"/>
      <c r="F763" s="201"/>
      <c r="G763" s="201"/>
      <c r="H763" s="201"/>
      <c r="I763" s="201"/>
      <c r="J763" s="201"/>
      <c r="K763" s="200"/>
      <c r="L763" s="229"/>
      <c r="N763" s="228"/>
    </row>
    <row r="764" spans="2:14" x14ac:dyDescent="0.2">
      <c r="B764" s="201"/>
      <c r="C764" s="201"/>
      <c r="D764" s="201"/>
      <c r="E764" s="201"/>
      <c r="F764" s="201"/>
      <c r="G764" s="201"/>
      <c r="H764" s="201"/>
      <c r="I764" s="201"/>
      <c r="J764" s="201"/>
      <c r="K764" s="200"/>
      <c r="L764" s="229"/>
      <c r="N764" s="228"/>
    </row>
    <row r="765" spans="2:14" x14ac:dyDescent="0.2">
      <c r="B765" s="201"/>
      <c r="C765" s="201"/>
      <c r="D765" s="201"/>
      <c r="E765" s="201"/>
      <c r="F765" s="201"/>
      <c r="G765" s="201"/>
      <c r="H765" s="201"/>
      <c r="I765" s="201"/>
      <c r="J765" s="201"/>
      <c r="K765" s="200"/>
      <c r="L765" s="229"/>
      <c r="N765" s="228"/>
    </row>
    <row r="766" spans="2:14" x14ac:dyDescent="0.2">
      <c r="B766" s="201"/>
      <c r="C766" s="201"/>
      <c r="D766" s="201"/>
      <c r="E766" s="201"/>
      <c r="F766" s="201"/>
      <c r="G766" s="201"/>
      <c r="H766" s="201"/>
      <c r="I766" s="201"/>
      <c r="J766" s="201"/>
      <c r="K766" s="200"/>
      <c r="L766" s="229"/>
      <c r="N766" s="228"/>
    </row>
    <row r="767" spans="2:14" x14ac:dyDescent="0.2">
      <c r="B767" s="201"/>
      <c r="C767" s="201"/>
      <c r="D767" s="201"/>
      <c r="E767" s="201"/>
      <c r="F767" s="201"/>
      <c r="G767" s="201"/>
      <c r="H767" s="201"/>
      <c r="I767" s="201"/>
      <c r="J767" s="201"/>
      <c r="K767" s="200"/>
      <c r="L767" s="229"/>
      <c r="N767" s="228"/>
    </row>
    <row r="768" spans="2:14" x14ac:dyDescent="0.2">
      <c r="B768" s="201"/>
      <c r="C768" s="201"/>
      <c r="D768" s="201"/>
      <c r="E768" s="201"/>
      <c r="F768" s="201"/>
      <c r="G768" s="201"/>
      <c r="H768" s="201"/>
      <c r="I768" s="201"/>
      <c r="J768" s="201"/>
      <c r="K768" s="200"/>
      <c r="L768" s="229"/>
      <c r="N768" s="228"/>
    </row>
    <row r="769" spans="2:14" x14ac:dyDescent="0.2">
      <c r="B769" s="201"/>
      <c r="C769" s="201"/>
      <c r="D769" s="201"/>
      <c r="E769" s="201"/>
      <c r="F769" s="201"/>
      <c r="G769" s="201"/>
      <c r="H769" s="201"/>
      <c r="I769" s="201"/>
      <c r="J769" s="201"/>
      <c r="K769" s="200"/>
      <c r="L769" s="229"/>
      <c r="N769" s="228"/>
    </row>
    <row r="770" spans="2:14" x14ac:dyDescent="0.2">
      <c r="B770" s="201"/>
      <c r="C770" s="201"/>
      <c r="D770" s="201"/>
      <c r="E770" s="201"/>
      <c r="F770" s="201"/>
      <c r="G770" s="201"/>
      <c r="H770" s="201"/>
      <c r="I770" s="201"/>
      <c r="J770" s="201"/>
      <c r="K770" s="200"/>
      <c r="L770" s="229"/>
      <c r="N770" s="228"/>
    </row>
    <row r="771" spans="2:14" x14ac:dyDescent="0.2">
      <c r="B771" s="201"/>
      <c r="C771" s="201"/>
      <c r="D771" s="201"/>
      <c r="E771" s="201"/>
      <c r="F771" s="201"/>
      <c r="G771" s="201"/>
      <c r="H771" s="201"/>
      <c r="I771" s="201"/>
      <c r="J771" s="201"/>
      <c r="K771" s="200"/>
      <c r="L771" s="229"/>
      <c r="N771" s="228"/>
    </row>
    <row r="772" spans="2:14" x14ac:dyDescent="0.2">
      <c r="B772" s="201"/>
      <c r="C772" s="201"/>
      <c r="D772" s="201"/>
      <c r="E772" s="201"/>
      <c r="F772" s="201"/>
      <c r="G772" s="201"/>
      <c r="H772" s="201"/>
      <c r="I772" s="201"/>
      <c r="J772" s="201"/>
      <c r="K772" s="200"/>
      <c r="L772" s="229"/>
      <c r="N772" s="228"/>
    </row>
    <row r="773" spans="2:14" x14ac:dyDescent="0.2">
      <c r="B773" s="201"/>
      <c r="C773" s="201"/>
      <c r="D773" s="201"/>
      <c r="E773" s="201"/>
      <c r="F773" s="201"/>
      <c r="G773" s="201"/>
      <c r="H773" s="201"/>
      <c r="I773" s="201"/>
      <c r="J773" s="201"/>
      <c r="K773" s="200"/>
      <c r="L773" s="229"/>
      <c r="N773" s="228"/>
    </row>
    <row r="774" spans="2:14" x14ac:dyDescent="0.2">
      <c r="B774" s="201"/>
      <c r="C774" s="201"/>
      <c r="D774" s="201"/>
      <c r="E774" s="201"/>
      <c r="F774" s="201"/>
      <c r="G774" s="201"/>
      <c r="H774" s="201"/>
      <c r="I774" s="201"/>
      <c r="J774" s="201"/>
      <c r="K774" s="200"/>
      <c r="L774" s="229"/>
      <c r="N774" s="228"/>
    </row>
    <row r="775" spans="2:14" x14ac:dyDescent="0.2">
      <c r="B775" s="201"/>
      <c r="C775" s="201"/>
      <c r="D775" s="201"/>
      <c r="E775" s="201"/>
      <c r="F775" s="201"/>
      <c r="G775" s="201"/>
      <c r="H775" s="201"/>
      <c r="I775" s="201"/>
      <c r="J775" s="201"/>
      <c r="K775" s="200"/>
      <c r="L775" s="229"/>
      <c r="N775" s="228"/>
    </row>
    <row r="776" spans="2:14" x14ac:dyDescent="0.2">
      <c r="B776" s="201"/>
      <c r="C776" s="201"/>
      <c r="D776" s="201"/>
      <c r="E776" s="201"/>
      <c r="F776" s="201"/>
      <c r="G776" s="201"/>
      <c r="H776" s="201"/>
      <c r="I776" s="201"/>
      <c r="J776" s="201"/>
      <c r="K776" s="200"/>
      <c r="L776" s="229"/>
      <c r="N776" s="228"/>
    </row>
    <row r="777" spans="2:14" x14ac:dyDescent="0.2">
      <c r="B777" s="201"/>
      <c r="C777" s="201"/>
      <c r="D777" s="201"/>
      <c r="E777" s="201"/>
      <c r="F777" s="201"/>
      <c r="G777" s="201"/>
      <c r="H777" s="201"/>
      <c r="I777" s="201"/>
      <c r="J777" s="201"/>
      <c r="K777" s="200"/>
      <c r="L777" s="229"/>
      <c r="N777" s="228"/>
    </row>
    <row r="778" spans="2:14" x14ac:dyDescent="0.2">
      <c r="B778" s="201"/>
      <c r="C778" s="201"/>
      <c r="D778" s="201"/>
      <c r="E778" s="201"/>
      <c r="F778" s="201"/>
      <c r="G778" s="201"/>
      <c r="H778" s="201"/>
      <c r="I778" s="201"/>
      <c r="J778" s="201"/>
      <c r="K778" s="200"/>
      <c r="L778" s="229"/>
      <c r="N778" s="228"/>
    </row>
    <row r="779" spans="2:14" x14ac:dyDescent="0.2">
      <c r="B779" s="201"/>
      <c r="C779" s="201"/>
      <c r="D779" s="201"/>
      <c r="E779" s="201"/>
      <c r="F779" s="201"/>
      <c r="G779" s="201"/>
      <c r="H779" s="201"/>
      <c r="I779" s="201"/>
      <c r="J779" s="201"/>
      <c r="K779" s="200"/>
      <c r="L779" s="229"/>
      <c r="N779" s="228"/>
    </row>
    <row r="780" spans="2:14" x14ac:dyDescent="0.2">
      <c r="B780" s="201"/>
      <c r="C780" s="201"/>
      <c r="D780" s="201"/>
      <c r="E780" s="201"/>
      <c r="F780" s="201"/>
      <c r="G780" s="201"/>
      <c r="H780" s="201"/>
      <c r="I780" s="201"/>
      <c r="J780" s="201"/>
      <c r="K780" s="200"/>
      <c r="L780" s="229"/>
      <c r="N780" s="228"/>
    </row>
    <row r="781" spans="2:14" x14ac:dyDescent="0.2">
      <c r="B781" s="201"/>
      <c r="C781" s="201"/>
      <c r="D781" s="201"/>
      <c r="E781" s="201"/>
      <c r="F781" s="201"/>
      <c r="G781" s="201"/>
      <c r="H781" s="201"/>
      <c r="I781" s="201"/>
      <c r="J781" s="201"/>
      <c r="K781" s="200"/>
      <c r="L781" s="229"/>
      <c r="N781" s="228"/>
    </row>
    <row r="782" spans="2:14" x14ac:dyDescent="0.2">
      <c r="B782" s="201"/>
      <c r="C782" s="201"/>
      <c r="D782" s="201"/>
      <c r="E782" s="201"/>
      <c r="F782" s="201"/>
      <c r="G782" s="201"/>
      <c r="H782" s="201"/>
      <c r="I782" s="201"/>
      <c r="J782" s="201"/>
      <c r="K782" s="200"/>
      <c r="L782" s="229"/>
      <c r="N782" s="228"/>
    </row>
    <row r="783" spans="2:14" x14ac:dyDescent="0.2">
      <c r="B783" s="201"/>
      <c r="C783" s="201"/>
      <c r="D783" s="201"/>
      <c r="E783" s="201"/>
      <c r="F783" s="201"/>
      <c r="G783" s="201"/>
      <c r="H783" s="201"/>
      <c r="I783" s="201"/>
      <c r="J783" s="201"/>
      <c r="K783" s="200"/>
      <c r="L783" s="229"/>
      <c r="N783" s="228"/>
    </row>
    <row r="784" spans="2:14" x14ac:dyDescent="0.2">
      <c r="B784" s="201"/>
      <c r="C784" s="201"/>
      <c r="D784" s="201"/>
      <c r="E784" s="201"/>
      <c r="F784" s="201"/>
      <c r="G784" s="201"/>
      <c r="H784" s="201"/>
      <c r="I784" s="201"/>
      <c r="J784" s="201"/>
      <c r="K784" s="200"/>
      <c r="L784" s="229"/>
      <c r="N784" s="228"/>
    </row>
    <row r="785" spans="2:14" x14ac:dyDescent="0.2">
      <c r="B785" s="201"/>
      <c r="C785" s="201"/>
      <c r="D785" s="201"/>
      <c r="E785" s="201"/>
      <c r="F785" s="201"/>
      <c r="G785" s="201"/>
      <c r="H785" s="201"/>
      <c r="I785" s="201"/>
      <c r="J785" s="201"/>
      <c r="K785" s="200"/>
      <c r="L785" s="229"/>
      <c r="N785" s="228"/>
    </row>
    <row r="786" spans="2:14" x14ac:dyDescent="0.2">
      <c r="B786" s="201"/>
      <c r="C786" s="201"/>
      <c r="D786" s="201"/>
      <c r="E786" s="201"/>
      <c r="F786" s="201"/>
      <c r="G786" s="201"/>
      <c r="H786" s="201"/>
      <c r="I786" s="201"/>
      <c r="J786" s="201"/>
      <c r="K786" s="200"/>
      <c r="L786" s="229"/>
      <c r="N786" s="228"/>
    </row>
    <row r="787" spans="2:14" x14ac:dyDescent="0.2">
      <c r="B787" s="201"/>
      <c r="C787" s="201"/>
      <c r="D787" s="201"/>
      <c r="E787" s="201"/>
      <c r="F787" s="201"/>
      <c r="G787" s="201"/>
      <c r="H787" s="201"/>
      <c r="I787" s="201"/>
      <c r="J787" s="201"/>
      <c r="K787" s="200"/>
      <c r="L787" s="229"/>
      <c r="N787" s="228"/>
    </row>
    <row r="788" spans="2:14" x14ac:dyDescent="0.2">
      <c r="B788" s="201"/>
      <c r="C788" s="201"/>
      <c r="D788" s="201"/>
      <c r="E788" s="201"/>
      <c r="F788" s="201"/>
      <c r="G788" s="201"/>
      <c r="H788" s="201"/>
      <c r="I788" s="201"/>
      <c r="J788" s="201"/>
      <c r="K788" s="200"/>
      <c r="L788" s="229"/>
      <c r="N788" s="228"/>
    </row>
    <row r="789" spans="2:14" x14ac:dyDescent="0.2">
      <c r="B789" s="201"/>
      <c r="C789" s="201"/>
      <c r="D789" s="201"/>
      <c r="E789" s="201"/>
      <c r="F789" s="201"/>
      <c r="G789" s="201"/>
      <c r="H789" s="201"/>
      <c r="I789" s="201"/>
      <c r="J789" s="201"/>
      <c r="K789" s="200"/>
      <c r="L789" s="229"/>
      <c r="N789" s="228"/>
    </row>
    <row r="790" spans="2:14" x14ac:dyDescent="0.2">
      <c r="B790" s="201"/>
      <c r="C790" s="201"/>
      <c r="D790" s="201"/>
      <c r="E790" s="201"/>
      <c r="F790" s="201"/>
      <c r="G790" s="201"/>
      <c r="H790" s="201"/>
      <c r="I790" s="201"/>
      <c r="J790" s="201"/>
      <c r="K790" s="200"/>
      <c r="L790" s="229"/>
      <c r="N790" s="228"/>
    </row>
    <row r="791" spans="2:14" x14ac:dyDescent="0.2">
      <c r="B791" s="201"/>
      <c r="C791" s="201"/>
      <c r="D791" s="201"/>
      <c r="E791" s="201"/>
      <c r="F791" s="201"/>
      <c r="G791" s="201"/>
      <c r="H791" s="201"/>
      <c r="I791" s="201"/>
      <c r="J791" s="201"/>
      <c r="K791" s="200"/>
      <c r="L791" s="229"/>
      <c r="N791" s="228"/>
    </row>
    <row r="792" spans="2:14" x14ac:dyDescent="0.2">
      <c r="B792" s="201"/>
      <c r="C792" s="201"/>
      <c r="D792" s="201"/>
      <c r="E792" s="201"/>
      <c r="F792" s="201"/>
      <c r="G792" s="201"/>
      <c r="H792" s="201"/>
      <c r="I792" s="201"/>
      <c r="J792" s="201"/>
      <c r="K792" s="200"/>
      <c r="L792" s="229"/>
      <c r="N792" s="228"/>
    </row>
    <row r="793" spans="2:14" x14ac:dyDescent="0.2">
      <c r="B793" s="201"/>
      <c r="C793" s="201"/>
      <c r="D793" s="201"/>
      <c r="E793" s="201"/>
      <c r="F793" s="201"/>
      <c r="G793" s="201"/>
      <c r="H793" s="201"/>
      <c r="I793" s="201"/>
      <c r="J793" s="201"/>
      <c r="K793" s="200"/>
      <c r="L793" s="229"/>
      <c r="N793" s="228"/>
    </row>
    <row r="794" spans="2:14" x14ac:dyDescent="0.2">
      <c r="B794" s="201"/>
      <c r="C794" s="201"/>
      <c r="D794" s="201"/>
      <c r="E794" s="201"/>
      <c r="F794" s="201"/>
      <c r="G794" s="201"/>
      <c r="H794" s="201"/>
      <c r="I794" s="201"/>
      <c r="J794" s="201"/>
      <c r="K794" s="200"/>
      <c r="L794" s="229"/>
      <c r="N794" s="228"/>
    </row>
    <row r="795" spans="2:14" x14ac:dyDescent="0.2">
      <c r="B795" s="201"/>
      <c r="C795" s="201"/>
      <c r="D795" s="201"/>
      <c r="E795" s="201"/>
      <c r="F795" s="201"/>
      <c r="G795" s="201"/>
      <c r="H795" s="201"/>
      <c r="I795" s="201"/>
      <c r="J795" s="201"/>
      <c r="K795" s="200"/>
      <c r="L795" s="229"/>
      <c r="N795" s="228"/>
    </row>
    <row r="796" spans="2:14" x14ac:dyDescent="0.2">
      <c r="B796" s="201"/>
      <c r="C796" s="201"/>
      <c r="D796" s="201"/>
      <c r="E796" s="201"/>
      <c r="F796" s="201"/>
      <c r="G796" s="201"/>
      <c r="H796" s="201"/>
      <c r="I796" s="201"/>
      <c r="J796" s="201"/>
      <c r="K796" s="200"/>
      <c r="L796" s="229"/>
      <c r="N796" s="228"/>
    </row>
    <row r="797" spans="2:14" x14ac:dyDescent="0.2">
      <c r="B797" s="201"/>
      <c r="C797" s="201"/>
      <c r="D797" s="201"/>
      <c r="E797" s="201"/>
      <c r="F797" s="201"/>
      <c r="G797" s="201"/>
      <c r="H797" s="201"/>
      <c r="I797" s="201"/>
      <c r="J797" s="201"/>
      <c r="K797" s="200"/>
      <c r="L797" s="229"/>
      <c r="N797" s="228"/>
    </row>
    <row r="798" spans="2:14" x14ac:dyDescent="0.2">
      <c r="B798" s="201"/>
      <c r="C798" s="201"/>
      <c r="D798" s="201"/>
      <c r="E798" s="201"/>
      <c r="F798" s="201"/>
      <c r="G798" s="201"/>
      <c r="H798" s="201"/>
      <c r="I798" s="201"/>
      <c r="J798" s="201"/>
      <c r="K798" s="200"/>
      <c r="L798" s="229"/>
      <c r="N798" s="228"/>
    </row>
    <row r="799" spans="2:14" x14ac:dyDescent="0.2">
      <c r="B799" s="201"/>
      <c r="C799" s="201"/>
      <c r="D799" s="201"/>
      <c r="E799" s="201"/>
      <c r="F799" s="201"/>
      <c r="G799" s="201"/>
      <c r="H799" s="201"/>
      <c r="I799" s="201"/>
      <c r="J799" s="201"/>
      <c r="K799" s="200"/>
      <c r="L799" s="229"/>
      <c r="N799" s="228"/>
    </row>
    <row r="800" spans="2:14" x14ac:dyDescent="0.2">
      <c r="B800" s="201"/>
      <c r="C800" s="201"/>
      <c r="D800" s="201"/>
      <c r="E800" s="201"/>
      <c r="F800" s="201"/>
      <c r="G800" s="201"/>
      <c r="H800" s="201"/>
      <c r="I800" s="201"/>
      <c r="J800" s="201"/>
      <c r="K800" s="200"/>
      <c r="L800" s="229"/>
      <c r="N800" s="228"/>
    </row>
    <row r="801" spans="2:14" x14ac:dyDescent="0.2">
      <c r="B801" s="201"/>
      <c r="C801" s="201"/>
      <c r="D801" s="201"/>
      <c r="E801" s="201"/>
      <c r="F801" s="201"/>
      <c r="G801" s="201"/>
      <c r="H801" s="201"/>
      <c r="I801" s="201"/>
      <c r="J801" s="201"/>
      <c r="K801" s="200"/>
      <c r="L801" s="229"/>
      <c r="N801" s="228"/>
    </row>
    <row r="802" spans="2:14" x14ac:dyDescent="0.2">
      <c r="B802" s="201"/>
      <c r="C802" s="201"/>
      <c r="D802" s="201"/>
      <c r="E802" s="201"/>
      <c r="F802" s="201"/>
      <c r="G802" s="201"/>
      <c r="H802" s="201"/>
      <c r="I802" s="201"/>
      <c r="J802" s="201"/>
      <c r="K802" s="200"/>
      <c r="L802" s="229"/>
      <c r="N802" s="228"/>
    </row>
    <row r="803" spans="2:14" x14ac:dyDescent="0.2">
      <c r="B803" s="201"/>
      <c r="C803" s="201"/>
      <c r="D803" s="201"/>
      <c r="E803" s="201"/>
      <c r="F803" s="201"/>
      <c r="G803" s="201"/>
      <c r="H803" s="201"/>
      <c r="I803" s="201"/>
      <c r="J803" s="201"/>
      <c r="K803" s="200"/>
      <c r="L803" s="229"/>
      <c r="N803" s="228"/>
    </row>
    <row r="804" spans="2:14" x14ac:dyDescent="0.2">
      <c r="B804" s="201"/>
      <c r="C804" s="201"/>
      <c r="D804" s="201"/>
      <c r="E804" s="201"/>
      <c r="F804" s="201"/>
      <c r="G804" s="201"/>
      <c r="H804" s="201"/>
      <c r="I804" s="201"/>
      <c r="J804" s="201"/>
      <c r="K804" s="200"/>
      <c r="L804" s="229"/>
      <c r="N804" s="228"/>
    </row>
    <row r="805" spans="2:14" x14ac:dyDescent="0.2">
      <c r="B805" s="201"/>
      <c r="C805" s="201"/>
      <c r="D805" s="201"/>
      <c r="E805" s="201"/>
      <c r="F805" s="201"/>
      <c r="G805" s="201"/>
      <c r="H805" s="201"/>
      <c r="I805" s="201"/>
      <c r="J805" s="201"/>
      <c r="K805" s="200"/>
      <c r="L805" s="229"/>
      <c r="N805" s="228"/>
    </row>
    <row r="806" spans="2:14" x14ac:dyDescent="0.2">
      <c r="B806" s="201"/>
      <c r="C806" s="201"/>
      <c r="D806" s="201"/>
      <c r="E806" s="201"/>
      <c r="F806" s="201"/>
      <c r="G806" s="201"/>
      <c r="H806" s="201"/>
      <c r="I806" s="201"/>
      <c r="J806" s="201"/>
      <c r="K806" s="200"/>
      <c r="L806" s="229"/>
      <c r="N806" s="228"/>
    </row>
    <row r="807" spans="2:14" x14ac:dyDescent="0.2">
      <c r="B807" s="201"/>
      <c r="C807" s="201"/>
      <c r="D807" s="201"/>
      <c r="E807" s="201"/>
      <c r="F807" s="201"/>
      <c r="G807" s="201"/>
      <c r="H807" s="201"/>
      <c r="I807" s="201"/>
      <c r="J807" s="201"/>
      <c r="K807" s="200"/>
      <c r="L807" s="229"/>
      <c r="N807" s="228"/>
    </row>
    <row r="808" spans="2:14" x14ac:dyDescent="0.2">
      <c r="B808" s="201"/>
      <c r="C808" s="201"/>
      <c r="D808" s="201"/>
      <c r="E808" s="201"/>
      <c r="F808" s="201"/>
      <c r="G808" s="201"/>
      <c r="H808" s="201"/>
      <c r="I808" s="201"/>
      <c r="J808" s="201"/>
      <c r="K808" s="200"/>
      <c r="L808" s="229"/>
      <c r="N808" s="228"/>
    </row>
    <row r="809" spans="2:14" x14ac:dyDescent="0.2">
      <c r="B809" s="201"/>
      <c r="C809" s="201"/>
      <c r="D809" s="201"/>
      <c r="E809" s="201"/>
      <c r="F809" s="201"/>
      <c r="G809" s="201"/>
      <c r="H809" s="201"/>
      <c r="I809" s="201"/>
      <c r="J809" s="201"/>
      <c r="K809" s="200"/>
      <c r="L809" s="229"/>
      <c r="N809" s="228"/>
    </row>
    <row r="810" spans="2:14" x14ac:dyDescent="0.2">
      <c r="B810" s="201"/>
      <c r="C810" s="201"/>
      <c r="D810" s="201"/>
      <c r="E810" s="201"/>
      <c r="F810" s="201"/>
      <c r="G810" s="201"/>
      <c r="H810" s="201"/>
      <c r="I810" s="201"/>
      <c r="J810" s="201"/>
      <c r="K810" s="200"/>
      <c r="L810" s="229"/>
      <c r="N810" s="228"/>
    </row>
    <row r="811" spans="2:14" x14ac:dyDescent="0.2">
      <c r="B811" s="201"/>
      <c r="C811" s="201"/>
      <c r="D811" s="201"/>
      <c r="E811" s="201"/>
      <c r="F811" s="201"/>
      <c r="G811" s="201"/>
      <c r="H811" s="201"/>
      <c r="I811" s="201"/>
      <c r="J811" s="201"/>
      <c r="K811" s="200"/>
      <c r="L811" s="229"/>
      <c r="N811" s="228"/>
    </row>
    <row r="812" spans="2:14" x14ac:dyDescent="0.2">
      <c r="B812" s="201"/>
      <c r="C812" s="201"/>
      <c r="D812" s="201"/>
      <c r="E812" s="201"/>
      <c r="F812" s="201"/>
      <c r="G812" s="201"/>
      <c r="H812" s="201"/>
      <c r="I812" s="201"/>
      <c r="J812" s="201"/>
      <c r="K812" s="200"/>
      <c r="L812" s="229"/>
      <c r="N812" s="228"/>
    </row>
    <row r="813" spans="2:14" x14ac:dyDescent="0.2">
      <c r="B813" s="201"/>
      <c r="C813" s="201"/>
      <c r="D813" s="201"/>
      <c r="E813" s="201"/>
      <c r="F813" s="201"/>
      <c r="G813" s="201"/>
      <c r="H813" s="201"/>
      <c r="I813" s="201"/>
      <c r="J813" s="201"/>
      <c r="K813" s="200"/>
      <c r="L813" s="229"/>
      <c r="N813" s="228"/>
    </row>
    <row r="814" spans="2:14" x14ac:dyDescent="0.2">
      <c r="B814" s="201"/>
      <c r="C814" s="201"/>
      <c r="D814" s="201"/>
      <c r="E814" s="201"/>
      <c r="F814" s="201"/>
      <c r="G814" s="201"/>
      <c r="H814" s="201"/>
      <c r="I814" s="201"/>
      <c r="J814" s="201"/>
      <c r="K814" s="200"/>
      <c r="L814" s="229"/>
      <c r="N814" s="228"/>
    </row>
    <row r="815" spans="2:14" x14ac:dyDescent="0.2">
      <c r="B815" s="201"/>
      <c r="C815" s="201"/>
      <c r="D815" s="201"/>
      <c r="E815" s="201"/>
      <c r="F815" s="201"/>
      <c r="G815" s="201"/>
      <c r="H815" s="201"/>
      <c r="I815" s="201"/>
      <c r="J815" s="201"/>
      <c r="K815" s="200"/>
      <c r="L815" s="229"/>
      <c r="N815" s="228"/>
    </row>
    <row r="816" spans="2:14" x14ac:dyDescent="0.2">
      <c r="B816" s="201"/>
      <c r="C816" s="201"/>
      <c r="D816" s="201"/>
      <c r="E816" s="201"/>
      <c r="F816" s="201"/>
      <c r="G816" s="201"/>
      <c r="H816" s="201"/>
      <c r="I816" s="201"/>
      <c r="J816" s="201"/>
      <c r="K816" s="200"/>
      <c r="L816" s="229"/>
      <c r="N816" s="228"/>
    </row>
    <row r="817" spans="2:14" x14ac:dyDescent="0.2">
      <c r="B817" s="201"/>
      <c r="C817" s="201"/>
      <c r="D817" s="201"/>
      <c r="E817" s="201"/>
      <c r="F817" s="201"/>
      <c r="G817" s="201"/>
      <c r="H817" s="201"/>
      <c r="I817" s="201"/>
      <c r="J817" s="201"/>
      <c r="K817" s="200"/>
      <c r="L817" s="229"/>
      <c r="N817" s="228"/>
    </row>
    <row r="818" spans="2:14" x14ac:dyDescent="0.2">
      <c r="B818" s="201"/>
      <c r="C818" s="201"/>
      <c r="D818" s="201"/>
      <c r="E818" s="201"/>
      <c r="F818" s="201"/>
      <c r="G818" s="201"/>
      <c r="H818" s="201"/>
      <c r="I818" s="201"/>
      <c r="J818" s="201"/>
      <c r="K818" s="200"/>
      <c r="L818" s="229"/>
      <c r="N818" s="228"/>
    </row>
    <row r="819" spans="2:14" x14ac:dyDescent="0.2">
      <c r="B819" s="201"/>
      <c r="C819" s="201"/>
      <c r="D819" s="201"/>
      <c r="E819" s="201"/>
      <c r="F819" s="201"/>
      <c r="G819" s="201"/>
      <c r="H819" s="201"/>
      <c r="I819" s="201"/>
      <c r="J819" s="201"/>
      <c r="K819" s="200"/>
      <c r="L819" s="229"/>
      <c r="N819" s="228"/>
    </row>
    <row r="820" spans="2:14" x14ac:dyDescent="0.2">
      <c r="B820" s="201"/>
      <c r="C820" s="201"/>
      <c r="D820" s="201"/>
      <c r="E820" s="201"/>
      <c r="F820" s="201"/>
      <c r="G820" s="201"/>
      <c r="H820" s="201"/>
      <c r="I820" s="201"/>
      <c r="J820" s="201"/>
      <c r="K820" s="200"/>
      <c r="L820" s="229"/>
      <c r="N820" s="228"/>
    </row>
    <row r="821" spans="2:14" x14ac:dyDescent="0.2">
      <c r="B821" s="201"/>
      <c r="C821" s="201"/>
      <c r="D821" s="201"/>
      <c r="E821" s="201"/>
      <c r="F821" s="201"/>
      <c r="G821" s="201"/>
      <c r="H821" s="201"/>
      <c r="I821" s="201"/>
      <c r="J821" s="201"/>
      <c r="K821" s="200"/>
      <c r="L821" s="229"/>
      <c r="N821" s="228"/>
    </row>
    <row r="822" spans="2:14" x14ac:dyDescent="0.2">
      <c r="B822" s="201"/>
      <c r="C822" s="201"/>
      <c r="D822" s="201"/>
      <c r="E822" s="201"/>
      <c r="F822" s="201"/>
      <c r="G822" s="201"/>
      <c r="H822" s="201"/>
      <c r="I822" s="201"/>
      <c r="J822" s="201"/>
      <c r="K822" s="200"/>
      <c r="L822" s="229"/>
      <c r="N822" s="228"/>
    </row>
    <row r="823" spans="2:14" x14ac:dyDescent="0.2">
      <c r="B823" s="201"/>
      <c r="C823" s="201"/>
      <c r="D823" s="201"/>
      <c r="E823" s="201"/>
      <c r="F823" s="201"/>
      <c r="G823" s="201"/>
      <c r="H823" s="201"/>
      <c r="I823" s="201"/>
      <c r="J823" s="201"/>
      <c r="K823" s="200"/>
      <c r="L823" s="229"/>
      <c r="N823" s="228"/>
    </row>
    <row r="824" spans="2:14" x14ac:dyDescent="0.2">
      <c r="B824" s="201"/>
      <c r="C824" s="201"/>
      <c r="D824" s="201"/>
      <c r="E824" s="201"/>
      <c r="F824" s="201"/>
      <c r="G824" s="201"/>
      <c r="H824" s="201"/>
      <c r="I824" s="201"/>
      <c r="J824" s="201"/>
      <c r="K824" s="200"/>
      <c r="L824" s="229"/>
      <c r="N824" s="228"/>
    </row>
    <row r="825" spans="2:14" x14ac:dyDescent="0.2">
      <c r="B825" s="201"/>
      <c r="C825" s="201"/>
      <c r="D825" s="201"/>
      <c r="E825" s="201"/>
      <c r="F825" s="201"/>
      <c r="G825" s="201"/>
      <c r="H825" s="201"/>
      <c r="I825" s="201"/>
      <c r="J825" s="201"/>
      <c r="K825" s="200"/>
      <c r="L825" s="229"/>
      <c r="N825" s="228"/>
    </row>
    <row r="826" spans="2:14" x14ac:dyDescent="0.2">
      <c r="B826" s="201"/>
      <c r="C826" s="201"/>
      <c r="D826" s="201"/>
      <c r="E826" s="201"/>
      <c r="F826" s="201"/>
      <c r="G826" s="201"/>
      <c r="H826" s="201"/>
      <c r="I826" s="201"/>
      <c r="J826" s="201"/>
      <c r="K826" s="200"/>
      <c r="L826" s="229"/>
      <c r="N826" s="228"/>
    </row>
    <row r="827" spans="2:14" x14ac:dyDescent="0.2">
      <c r="B827" s="201"/>
      <c r="C827" s="201"/>
      <c r="D827" s="201"/>
      <c r="E827" s="201"/>
      <c r="F827" s="201"/>
      <c r="G827" s="201"/>
      <c r="H827" s="201"/>
      <c r="I827" s="201"/>
      <c r="J827" s="201"/>
      <c r="K827" s="200"/>
      <c r="L827" s="229"/>
      <c r="N827" s="228"/>
    </row>
    <row r="828" spans="2:14" x14ac:dyDescent="0.2">
      <c r="B828" s="201"/>
      <c r="C828" s="201"/>
      <c r="D828" s="201"/>
      <c r="E828" s="201"/>
      <c r="F828" s="201"/>
      <c r="G828" s="201"/>
      <c r="H828" s="201"/>
      <c r="I828" s="201"/>
      <c r="J828" s="201"/>
      <c r="K828" s="200"/>
      <c r="L828" s="229"/>
      <c r="N828" s="228"/>
    </row>
    <row r="829" spans="2:14" x14ac:dyDescent="0.2">
      <c r="B829" s="201"/>
      <c r="C829" s="201"/>
      <c r="D829" s="201"/>
      <c r="E829" s="201"/>
      <c r="F829" s="201"/>
      <c r="G829" s="201"/>
      <c r="H829" s="201"/>
      <c r="I829" s="201"/>
      <c r="J829" s="201"/>
      <c r="K829" s="200"/>
      <c r="L829" s="229"/>
      <c r="N829" s="228"/>
    </row>
    <row r="830" spans="2:14" x14ac:dyDescent="0.2">
      <c r="B830" s="201"/>
      <c r="C830" s="201"/>
      <c r="D830" s="201"/>
      <c r="E830" s="201"/>
      <c r="F830" s="201"/>
      <c r="G830" s="201"/>
      <c r="H830" s="201"/>
      <c r="I830" s="201"/>
      <c r="J830" s="201"/>
      <c r="K830" s="200"/>
      <c r="L830" s="229"/>
      <c r="N830" s="228"/>
    </row>
    <row r="831" spans="2:14" x14ac:dyDescent="0.2">
      <c r="B831" s="201"/>
      <c r="C831" s="201"/>
      <c r="D831" s="201"/>
      <c r="E831" s="201"/>
      <c r="F831" s="201"/>
      <c r="G831" s="201"/>
      <c r="H831" s="201"/>
      <c r="I831" s="201"/>
      <c r="J831" s="201"/>
      <c r="K831" s="200"/>
      <c r="L831" s="229"/>
      <c r="N831" s="228"/>
    </row>
    <row r="832" spans="2:14" x14ac:dyDescent="0.2">
      <c r="B832" s="201"/>
      <c r="C832" s="201"/>
      <c r="D832" s="201"/>
      <c r="E832" s="201"/>
      <c r="F832" s="201"/>
      <c r="G832" s="201"/>
      <c r="H832" s="201"/>
      <c r="I832" s="201"/>
      <c r="J832" s="201"/>
      <c r="K832" s="200"/>
      <c r="L832" s="229"/>
      <c r="N832" s="228"/>
    </row>
    <row r="833" spans="2:14" x14ac:dyDescent="0.2">
      <c r="B833" s="201"/>
      <c r="C833" s="201"/>
      <c r="D833" s="201"/>
      <c r="E833" s="201"/>
      <c r="F833" s="201"/>
      <c r="G833" s="201"/>
      <c r="H833" s="201"/>
      <c r="I833" s="201"/>
      <c r="J833" s="201"/>
      <c r="K833" s="200"/>
      <c r="L833" s="229"/>
      <c r="N833" s="228"/>
    </row>
    <row r="834" spans="2:14" x14ac:dyDescent="0.2">
      <c r="B834" s="201"/>
      <c r="C834" s="201"/>
      <c r="D834" s="201"/>
      <c r="E834" s="201"/>
      <c r="F834" s="201"/>
      <c r="G834" s="201"/>
      <c r="H834" s="201"/>
      <c r="I834" s="201"/>
      <c r="J834" s="201"/>
      <c r="K834" s="200"/>
      <c r="L834" s="229"/>
      <c r="N834" s="228"/>
    </row>
    <row r="835" spans="2:14" x14ac:dyDescent="0.2">
      <c r="B835" s="201"/>
      <c r="C835" s="201"/>
      <c r="D835" s="201"/>
      <c r="E835" s="201"/>
      <c r="F835" s="201"/>
      <c r="G835" s="201"/>
      <c r="H835" s="201"/>
      <c r="I835" s="201"/>
      <c r="J835" s="201"/>
      <c r="K835" s="200"/>
      <c r="L835" s="229"/>
      <c r="N835" s="228"/>
    </row>
    <row r="836" spans="2:14" x14ac:dyDescent="0.2">
      <c r="B836" s="201"/>
      <c r="C836" s="201"/>
      <c r="D836" s="201"/>
      <c r="E836" s="201"/>
      <c r="F836" s="201"/>
      <c r="G836" s="201"/>
      <c r="H836" s="201"/>
      <c r="I836" s="201"/>
      <c r="J836" s="201"/>
      <c r="K836" s="200"/>
      <c r="L836" s="229"/>
      <c r="N836" s="228"/>
    </row>
    <row r="837" spans="2:14" x14ac:dyDescent="0.2">
      <c r="B837" s="201"/>
      <c r="C837" s="201"/>
      <c r="D837" s="201"/>
      <c r="E837" s="201"/>
      <c r="F837" s="201"/>
      <c r="G837" s="201"/>
      <c r="H837" s="201"/>
      <c r="I837" s="201"/>
      <c r="J837" s="201"/>
      <c r="K837" s="200"/>
      <c r="L837" s="229"/>
      <c r="N837" s="228"/>
    </row>
    <row r="838" spans="2:14" x14ac:dyDescent="0.2">
      <c r="B838" s="201"/>
      <c r="C838" s="201"/>
      <c r="D838" s="201"/>
      <c r="E838" s="201"/>
      <c r="F838" s="201"/>
      <c r="G838" s="201"/>
      <c r="H838" s="201"/>
      <c r="I838" s="201"/>
      <c r="J838" s="201"/>
      <c r="K838" s="200"/>
      <c r="L838" s="229"/>
      <c r="N838" s="228"/>
    </row>
    <row r="839" spans="2:14" x14ac:dyDescent="0.2">
      <c r="B839" s="201"/>
      <c r="C839" s="201"/>
      <c r="D839" s="201"/>
      <c r="E839" s="201"/>
      <c r="F839" s="201"/>
      <c r="G839" s="201"/>
      <c r="H839" s="201"/>
      <c r="I839" s="201"/>
      <c r="J839" s="201"/>
      <c r="K839" s="200"/>
      <c r="L839" s="229"/>
      <c r="N839" s="228"/>
    </row>
    <row r="840" spans="2:14" x14ac:dyDescent="0.2">
      <c r="B840" s="201"/>
      <c r="C840" s="201"/>
      <c r="D840" s="201"/>
      <c r="E840" s="201"/>
      <c r="F840" s="201"/>
      <c r="G840" s="201"/>
      <c r="H840" s="201"/>
      <c r="I840" s="201"/>
      <c r="J840" s="201"/>
      <c r="K840" s="200"/>
      <c r="L840" s="229"/>
      <c r="N840" s="228"/>
    </row>
    <row r="841" spans="2:14" x14ac:dyDescent="0.2">
      <c r="B841" s="201"/>
      <c r="C841" s="201"/>
      <c r="D841" s="201"/>
      <c r="E841" s="201"/>
      <c r="F841" s="201"/>
      <c r="G841" s="201"/>
      <c r="H841" s="201"/>
      <c r="I841" s="201"/>
      <c r="J841" s="201"/>
      <c r="K841" s="200"/>
      <c r="L841" s="229"/>
      <c r="N841" s="228"/>
    </row>
    <row r="842" spans="2:14" x14ac:dyDescent="0.2">
      <c r="B842" s="201"/>
      <c r="C842" s="201"/>
      <c r="D842" s="201"/>
      <c r="E842" s="201"/>
      <c r="F842" s="201"/>
      <c r="G842" s="201"/>
      <c r="H842" s="201"/>
      <c r="I842" s="201"/>
      <c r="J842" s="201"/>
      <c r="K842" s="200"/>
      <c r="L842" s="229"/>
      <c r="N842" s="228"/>
    </row>
    <row r="843" spans="2:14" x14ac:dyDescent="0.2">
      <c r="B843" s="201"/>
      <c r="C843" s="201"/>
      <c r="D843" s="201"/>
      <c r="E843" s="201"/>
      <c r="F843" s="201"/>
      <c r="G843" s="201"/>
      <c r="H843" s="201"/>
      <c r="I843" s="201"/>
      <c r="J843" s="201"/>
      <c r="K843" s="200"/>
      <c r="L843" s="229"/>
      <c r="N843" s="228"/>
    </row>
    <row r="844" spans="2:14" x14ac:dyDescent="0.2">
      <c r="B844" s="201"/>
      <c r="C844" s="201"/>
      <c r="D844" s="201"/>
      <c r="E844" s="201"/>
      <c r="F844" s="201"/>
      <c r="G844" s="201"/>
      <c r="H844" s="201"/>
      <c r="I844" s="201"/>
      <c r="J844" s="201"/>
      <c r="K844" s="200"/>
      <c r="L844" s="229"/>
      <c r="N844" s="228"/>
    </row>
    <row r="845" spans="2:14" x14ac:dyDescent="0.2">
      <c r="B845" s="201"/>
      <c r="C845" s="201"/>
      <c r="D845" s="201"/>
      <c r="E845" s="201"/>
      <c r="F845" s="201"/>
      <c r="G845" s="201"/>
      <c r="H845" s="201"/>
      <c r="I845" s="201"/>
      <c r="J845" s="201"/>
      <c r="K845" s="200"/>
      <c r="L845" s="229"/>
      <c r="N845" s="228"/>
    </row>
    <row r="846" spans="2:14" x14ac:dyDescent="0.2">
      <c r="B846" s="201"/>
      <c r="C846" s="201"/>
      <c r="D846" s="201"/>
      <c r="E846" s="201"/>
      <c r="F846" s="201"/>
      <c r="G846" s="201"/>
      <c r="H846" s="201"/>
      <c r="I846" s="201"/>
      <c r="J846" s="201"/>
      <c r="K846" s="200"/>
      <c r="L846" s="229"/>
      <c r="N846" s="228"/>
    </row>
    <row r="847" spans="2:14" x14ac:dyDescent="0.2">
      <c r="B847" s="201"/>
      <c r="C847" s="201"/>
      <c r="D847" s="201"/>
      <c r="E847" s="201"/>
      <c r="F847" s="201"/>
      <c r="G847" s="201"/>
      <c r="H847" s="201"/>
      <c r="I847" s="201"/>
      <c r="J847" s="201"/>
      <c r="K847" s="200"/>
      <c r="L847" s="229"/>
      <c r="N847" s="228"/>
    </row>
    <row r="848" spans="2:14" x14ac:dyDescent="0.2">
      <c r="B848" s="201"/>
      <c r="C848" s="201"/>
      <c r="D848" s="201"/>
      <c r="E848" s="201"/>
      <c r="F848" s="201"/>
      <c r="G848" s="201"/>
      <c r="H848" s="201"/>
      <c r="I848" s="201"/>
      <c r="J848" s="201"/>
      <c r="K848" s="200"/>
      <c r="L848" s="229"/>
      <c r="N848" s="228"/>
    </row>
    <row r="849" spans="2:14" x14ac:dyDescent="0.2">
      <c r="B849" s="201"/>
      <c r="C849" s="201"/>
      <c r="D849" s="201"/>
      <c r="E849" s="201"/>
      <c r="F849" s="201"/>
      <c r="G849" s="201"/>
      <c r="H849" s="201"/>
      <c r="I849" s="201"/>
      <c r="J849" s="201"/>
      <c r="K849" s="200"/>
      <c r="L849" s="229"/>
      <c r="N849" s="228"/>
    </row>
    <row r="850" spans="2:14" x14ac:dyDescent="0.2">
      <c r="B850" s="201"/>
      <c r="C850" s="201"/>
      <c r="D850" s="201"/>
      <c r="E850" s="201"/>
      <c r="F850" s="201"/>
      <c r="G850" s="201"/>
      <c r="H850" s="201"/>
      <c r="I850" s="201"/>
      <c r="J850" s="201"/>
      <c r="K850" s="200"/>
      <c r="L850" s="229"/>
      <c r="N850" s="228"/>
    </row>
    <row r="851" spans="2:14" x14ac:dyDescent="0.2">
      <c r="B851" s="201"/>
      <c r="C851" s="201"/>
      <c r="D851" s="201"/>
      <c r="E851" s="201"/>
      <c r="F851" s="201"/>
      <c r="G851" s="201"/>
      <c r="H851" s="201"/>
      <c r="I851" s="201"/>
      <c r="J851" s="201"/>
      <c r="K851" s="200"/>
      <c r="L851" s="229"/>
      <c r="N851" s="228"/>
    </row>
    <row r="852" spans="2:14" x14ac:dyDescent="0.2">
      <c r="B852" s="201"/>
      <c r="C852" s="201"/>
      <c r="D852" s="201"/>
      <c r="E852" s="201"/>
      <c r="F852" s="201"/>
      <c r="G852" s="201"/>
      <c r="H852" s="201"/>
      <c r="I852" s="201"/>
      <c r="J852" s="201"/>
      <c r="K852" s="200"/>
      <c r="L852" s="229"/>
      <c r="N852" s="228"/>
    </row>
    <row r="853" spans="2:14" x14ac:dyDescent="0.2">
      <c r="B853" s="201"/>
      <c r="C853" s="201"/>
      <c r="D853" s="201"/>
      <c r="E853" s="201"/>
      <c r="F853" s="201"/>
      <c r="G853" s="201"/>
      <c r="H853" s="201"/>
      <c r="I853" s="201"/>
      <c r="J853" s="201"/>
      <c r="K853" s="200"/>
      <c r="L853" s="229"/>
      <c r="N853" s="228"/>
    </row>
    <row r="854" spans="2:14" x14ac:dyDescent="0.2">
      <c r="B854" s="201"/>
      <c r="C854" s="201"/>
      <c r="D854" s="201"/>
      <c r="E854" s="201"/>
      <c r="F854" s="201"/>
      <c r="G854" s="201"/>
      <c r="H854" s="201"/>
      <c r="I854" s="201"/>
      <c r="J854" s="201"/>
      <c r="K854" s="200"/>
      <c r="L854" s="229"/>
      <c r="N854" s="228"/>
    </row>
    <row r="855" spans="2:14" x14ac:dyDescent="0.2">
      <c r="B855" s="201"/>
      <c r="C855" s="201"/>
      <c r="D855" s="201"/>
      <c r="E855" s="201"/>
      <c r="F855" s="201"/>
      <c r="G855" s="201"/>
      <c r="H855" s="201"/>
      <c r="I855" s="201"/>
      <c r="J855" s="201"/>
      <c r="K855" s="200"/>
      <c r="L855" s="229"/>
      <c r="N855" s="228"/>
    </row>
    <row r="856" spans="2:14" x14ac:dyDescent="0.2">
      <c r="B856" s="201"/>
      <c r="C856" s="201"/>
      <c r="D856" s="201"/>
      <c r="E856" s="201"/>
      <c r="F856" s="201"/>
      <c r="G856" s="201"/>
      <c r="H856" s="201"/>
      <c r="I856" s="201"/>
      <c r="J856" s="201"/>
      <c r="K856" s="200"/>
      <c r="L856" s="229"/>
      <c r="N856" s="228"/>
    </row>
    <row r="857" spans="2:14" x14ac:dyDescent="0.2">
      <c r="B857" s="201"/>
      <c r="C857" s="201"/>
      <c r="D857" s="201"/>
      <c r="E857" s="201"/>
      <c r="F857" s="201"/>
      <c r="G857" s="201"/>
      <c r="H857" s="201"/>
      <c r="I857" s="201"/>
      <c r="J857" s="201"/>
      <c r="K857" s="200"/>
      <c r="L857" s="229"/>
      <c r="N857" s="228"/>
    </row>
    <row r="858" spans="2:14" x14ac:dyDescent="0.2">
      <c r="B858" s="201"/>
      <c r="C858" s="201"/>
      <c r="D858" s="201"/>
      <c r="E858" s="201"/>
      <c r="F858" s="201"/>
      <c r="G858" s="201"/>
      <c r="H858" s="201"/>
      <c r="I858" s="201"/>
      <c r="J858" s="201"/>
      <c r="K858" s="200"/>
      <c r="L858" s="229"/>
      <c r="N858" s="228"/>
    </row>
    <row r="859" spans="2:14" x14ac:dyDescent="0.2">
      <c r="B859" s="201"/>
      <c r="C859" s="201"/>
      <c r="D859" s="201"/>
      <c r="E859" s="201"/>
      <c r="F859" s="201"/>
      <c r="G859" s="201"/>
      <c r="H859" s="201"/>
      <c r="I859" s="201"/>
      <c r="J859" s="201"/>
      <c r="K859" s="200"/>
      <c r="L859" s="229"/>
      <c r="N859" s="228"/>
    </row>
    <row r="860" spans="2:14" x14ac:dyDescent="0.2">
      <c r="B860" s="201"/>
      <c r="C860" s="201"/>
      <c r="D860" s="201"/>
      <c r="E860" s="201"/>
      <c r="F860" s="201"/>
      <c r="G860" s="201"/>
      <c r="H860" s="201"/>
      <c r="I860" s="201"/>
      <c r="J860" s="201"/>
      <c r="K860" s="200"/>
      <c r="L860" s="229"/>
      <c r="N860" s="228"/>
    </row>
    <row r="861" spans="2:14" x14ac:dyDescent="0.2">
      <c r="B861" s="201"/>
      <c r="C861" s="201"/>
      <c r="D861" s="201"/>
      <c r="E861" s="201"/>
      <c r="F861" s="201"/>
      <c r="G861" s="201"/>
      <c r="H861" s="201"/>
      <c r="I861" s="201"/>
      <c r="J861" s="201"/>
      <c r="K861" s="200"/>
      <c r="L861" s="229"/>
      <c r="N861" s="228"/>
    </row>
    <row r="862" spans="2:14" x14ac:dyDescent="0.2">
      <c r="B862" s="201"/>
      <c r="C862" s="201"/>
      <c r="D862" s="201"/>
      <c r="E862" s="201"/>
      <c r="F862" s="201"/>
      <c r="G862" s="201"/>
      <c r="H862" s="201"/>
      <c r="I862" s="201"/>
      <c r="J862" s="201"/>
      <c r="K862" s="200"/>
      <c r="L862" s="229"/>
      <c r="N862" s="228"/>
    </row>
    <row r="863" spans="2:14" x14ac:dyDescent="0.2">
      <c r="B863" s="201"/>
      <c r="C863" s="201"/>
      <c r="D863" s="201"/>
      <c r="E863" s="201"/>
      <c r="F863" s="201"/>
      <c r="G863" s="201"/>
      <c r="H863" s="201"/>
      <c r="I863" s="201"/>
      <c r="J863" s="201"/>
      <c r="K863" s="200"/>
      <c r="L863" s="229"/>
      <c r="N863" s="228"/>
    </row>
    <row r="864" spans="2:14" x14ac:dyDescent="0.2">
      <c r="B864" s="201"/>
      <c r="C864" s="201"/>
      <c r="D864" s="201"/>
      <c r="E864" s="201"/>
      <c r="F864" s="201"/>
      <c r="G864" s="201"/>
      <c r="H864" s="201"/>
      <c r="I864" s="201"/>
      <c r="J864" s="201"/>
      <c r="K864" s="200"/>
      <c r="L864" s="229"/>
      <c r="N864" s="228"/>
    </row>
    <row r="865" spans="2:14" x14ac:dyDescent="0.2">
      <c r="B865" s="201"/>
      <c r="C865" s="201"/>
      <c r="D865" s="201"/>
      <c r="E865" s="201"/>
      <c r="F865" s="201"/>
      <c r="G865" s="201"/>
      <c r="H865" s="201"/>
      <c r="I865" s="201"/>
      <c r="J865" s="201"/>
      <c r="K865" s="200"/>
      <c r="L865" s="229"/>
      <c r="N865" s="228"/>
    </row>
    <row r="866" spans="2:14" x14ac:dyDescent="0.2">
      <c r="B866" s="201"/>
      <c r="C866" s="201"/>
      <c r="D866" s="201"/>
      <c r="E866" s="201"/>
      <c r="F866" s="201"/>
      <c r="G866" s="201"/>
      <c r="H866" s="201"/>
      <c r="I866" s="201"/>
      <c r="J866" s="201"/>
      <c r="K866" s="200"/>
      <c r="L866" s="229"/>
      <c r="N866" s="228"/>
    </row>
    <row r="867" spans="2:14" x14ac:dyDescent="0.2">
      <c r="B867" s="201"/>
      <c r="C867" s="201"/>
      <c r="D867" s="201"/>
      <c r="E867" s="201"/>
      <c r="F867" s="201"/>
      <c r="G867" s="201"/>
      <c r="H867" s="201"/>
      <c r="I867" s="201"/>
      <c r="J867" s="201"/>
      <c r="K867" s="200"/>
      <c r="L867" s="229"/>
      <c r="N867" s="228"/>
    </row>
    <row r="868" spans="2:14" x14ac:dyDescent="0.2">
      <c r="B868" s="201"/>
      <c r="C868" s="201"/>
      <c r="D868" s="201"/>
      <c r="E868" s="201"/>
      <c r="F868" s="201"/>
      <c r="G868" s="201"/>
      <c r="H868" s="201"/>
      <c r="I868" s="201"/>
      <c r="J868" s="201"/>
      <c r="K868" s="200"/>
      <c r="L868" s="229"/>
      <c r="N868" s="228"/>
    </row>
    <row r="869" spans="2:14" x14ac:dyDescent="0.2">
      <c r="B869" s="201"/>
      <c r="C869" s="201"/>
      <c r="D869" s="201"/>
      <c r="E869" s="201"/>
      <c r="F869" s="201"/>
      <c r="G869" s="201"/>
      <c r="H869" s="201"/>
      <c r="I869" s="201"/>
      <c r="J869" s="201"/>
      <c r="K869" s="200"/>
      <c r="L869" s="229"/>
      <c r="N869" s="228"/>
    </row>
    <row r="870" spans="2:14" x14ac:dyDescent="0.2">
      <c r="B870" s="201"/>
      <c r="C870" s="201"/>
      <c r="D870" s="201"/>
      <c r="E870" s="201"/>
      <c r="F870" s="201"/>
      <c r="G870" s="201"/>
      <c r="H870" s="201"/>
      <c r="I870" s="201"/>
      <c r="J870" s="201"/>
      <c r="K870" s="200"/>
      <c r="L870" s="229"/>
      <c r="N870" s="228"/>
    </row>
    <row r="871" spans="2:14" x14ac:dyDescent="0.2">
      <c r="B871" s="201"/>
      <c r="C871" s="201"/>
      <c r="D871" s="201"/>
      <c r="E871" s="201"/>
      <c r="F871" s="201"/>
      <c r="G871" s="201"/>
      <c r="H871" s="201"/>
      <c r="I871" s="201"/>
      <c r="J871" s="201"/>
      <c r="K871" s="200"/>
      <c r="L871" s="229"/>
      <c r="N871" s="228"/>
    </row>
    <row r="872" spans="2:14" x14ac:dyDescent="0.2">
      <c r="B872" s="201"/>
      <c r="C872" s="201"/>
      <c r="D872" s="201"/>
      <c r="E872" s="201"/>
      <c r="F872" s="201"/>
      <c r="G872" s="201"/>
      <c r="H872" s="201"/>
      <c r="I872" s="201"/>
      <c r="J872" s="201"/>
      <c r="K872" s="200"/>
      <c r="L872" s="229"/>
      <c r="N872" s="228"/>
    </row>
    <row r="873" spans="2:14" x14ac:dyDescent="0.2">
      <c r="B873" s="201"/>
      <c r="C873" s="201"/>
      <c r="D873" s="201"/>
      <c r="E873" s="201"/>
      <c r="F873" s="201"/>
      <c r="G873" s="201"/>
      <c r="H873" s="201"/>
      <c r="I873" s="201"/>
      <c r="J873" s="201"/>
      <c r="K873" s="200"/>
      <c r="L873" s="229"/>
      <c r="N873" s="228"/>
    </row>
    <row r="874" spans="2:14" x14ac:dyDescent="0.2">
      <c r="B874" s="201"/>
      <c r="C874" s="201"/>
      <c r="D874" s="201"/>
      <c r="E874" s="201"/>
      <c r="F874" s="201"/>
      <c r="G874" s="201"/>
      <c r="H874" s="201"/>
      <c r="I874" s="201"/>
      <c r="J874" s="201"/>
      <c r="K874" s="200"/>
      <c r="L874" s="229"/>
      <c r="N874" s="228"/>
    </row>
    <row r="875" spans="2:14" x14ac:dyDescent="0.2">
      <c r="B875" s="201"/>
      <c r="C875" s="201"/>
      <c r="D875" s="201"/>
      <c r="E875" s="201"/>
      <c r="F875" s="201"/>
      <c r="G875" s="201"/>
      <c r="H875" s="201"/>
      <c r="I875" s="201"/>
      <c r="J875" s="201"/>
      <c r="K875" s="200"/>
      <c r="L875" s="229"/>
      <c r="N875" s="228"/>
    </row>
    <row r="876" spans="2:14" x14ac:dyDescent="0.2">
      <c r="B876" s="201"/>
      <c r="C876" s="201"/>
      <c r="D876" s="201"/>
      <c r="E876" s="201"/>
      <c r="F876" s="201"/>
      <c r="G876" s="201"/>
      <c r="H876" s="201"/>
      <c r="I876" s="201"/>
      <c r="J876" s="201"/>
      <c r="K876" s="200"/>
      <c r="L876" s="229"/>
      <c r="N876" s="228"/>
    </row>
    <row r="877" spans="2:14" x14ac:dyDescent="0.2">
      <c r="B877" s="201"/>
      <c r="C877" s="201"/>
      <c r="D877" s="201"/>
      <c r="E877" s="201"/>
      <c r="F877" s="201"/>
      <c r="G877" s="201"/>
      <c r="H877" s="201"/>
      <c r="I877" s="201"/>
      <c r="J877" s="201"/>
      <c r="K877" s="200"/>
      <c r="L877" s="229"/>
      <c r="N877" s="228"/>
    </row>
    <row r="878" spans="2:14" x14ac:dyDescent="0.2">
      <c r="B878" s="201"/>
      <c r="C878" s="201"/>
      <c r="D878" s="201"/>
      <c r="E878" s="201"/>
      <c r="F878" s="201"/>
      <c r="G878" s="201"/>
      <c r="H878" s="201"/>
      <c r="I878" s="201"/>
      <c r="J878" s="201"/>
      <c r="K878" s="200"/>
      <c r="L878" s="229"/>
      <c r="N878" s="228"/>
    </row>
    <row r="879" spans="2:14" x14ac:dyDescent="0.2">
      <c r="B879" s="201"/>
      <c r="C879" s="201"/>
      <c r="D879" s="201"/>
      <c r="E879" s="201"/>
      <c r="F879" s="201"/>
      <c r="G879" s="201"/>
      <c r="H879" s="201"/>
      <c r="I879" s="201"/>
      <c r="J879" s="201"/>
      <c r="K879" s="200"/>
      <c r="L879" s="229"/>
      <c r="N879" s="228"/>
    </row>
    <row r="880" spans="2:14" x14ac:dyDescent="0.2">
      <c r="B880" s="201"/>
      <c r="C880" s="201"/>
      <c r="D880" s="201"/>
      <c r="E880" s="201"/>
      <c r="F880" s="201"/>
      <c r="G880" s="201"/>
      <c r="H880" s="201"/>
      <c r="I880" s="201"/>
      <c r="J880" s="201"/>
      <c r="K880" s="200"/>
      <c r="L880" s="229"/>
      <c r="N880" s="228"/>
    </row>
    <row r="881" spans="2:14" x14ac:dyDescent="0.2">
      <c r="B881" s="201"/>
      <c r="C881" s="201"/>
      <c r="D881" s="201"/>
      <c r="E881" s="201"/>
      <c r="F881" s="201"/>
      <c r="G881" s="201"/>
      <c r="H881" s="201"/>
      <c r="I881" s="201"/>
      <c r="J881" s="201"/>
      <c r="K881" s="200"/>
      <c r="L881" s="229"/>
      <c r="N881" s="228"/>
    </row>
    <row r="882" spans="2:14" x14ac:dyDescent="0.2">
      <c r="B882" s="201"/>
      <c r="C882" s="201"/>
      <c r="D882" s="201"/>
      <c r="E882" s="201"/>
      <c r="F882" s="201"/>
      <c r="G882" s="201"/>
      <c r="H882" s="201"/>
      <c r="I882" s="201"/>
      <c r="J882" s="201"/>
      <c r="K882" s="200"/>
      <c r="L882" s="229"/>
      <c r="N882" s="228"/>
    </row>
    <row r="883" spans="2:14" x14ac:dyDescent="0.2">
      <c r="B883" s="201"/>
      <c r="C883" s="201"/>
      <c r="D883" s="201"/>
      <c r="E883" s="201"/>
      <c r="F883" s="201"/>
      <c r="G883" s="201"/>
      <c r="H883" s="201"/>
      <c r="I883" s="201"/>
      <c r="J883" s="201"/>
      <c r="K883" s="200"/>
      <c r="L883" s="229"/>
      <c r="N883" s="228"/>
    </row>
    <row r="884" spans="2:14" x14ac:dyDescent="0.2">
      <c r="B884" s="201"/>
      <c r="C884" s="201"/>
      <c r="D884" s="201"/>
      <c r="E884" s="201"/>
      <c r="F884" s="201"/>
      <c r="G884" s="201"/>
      <c r="H884" s="201"/>
      <c r="I884" s="201"/>
      <c r="J884" s="201"/>
      <c r="K884" s="200"/>
      <c r="L884" s="229"/>
      <c r="N884" s="228"/>
    </row>
    <row r="885" spans="2:14" x14ac:dyDescent="0.2">
      <c r="B885" s="201"/>
      <c r="C885" s="201"/>
      <c r="D885" s="201"/>
      <c r="E885" s="201"/>
      <c r="F885" s="201"/>
      <c r="G885" s="201"/>
      <c r="H885" s="201"/>
      <c r="I885" s="201"/>
      <c r="J885" s="201"/>
      <c r="K885" s="200"/>
      <c r="L885" s="229"/>
      <c r="N885" s="228"/>
    </row>
    <row r="886" spans="2:14" x14ac:dyDescent="0.2">
      <c r="B886" s="201"/>
      <c r="C886" s="201"/>
      <c r="D886" s="201"/>
      <c r="E886" s="201"/>
      <c r="F886" s="201"/>
      <c r="G886" s="201"/>
      <c r="H886" s="201"/>
      <c r="I886" s="201"/>
      <c r="J886" s="201"/>
      <c r="K886" s="200"/>
      <c r="L886" s="229"/>
      <c r="N886" s="228"/>
    </row>
    <row r="887" spans="2:14" x14ac:dyDescent="0.2">
      <c r="B887" s="201"/>
      <c r="C887" s="201"/>
      <c r="D887" s="201"/>
      <c r="E887" s="201"/>
      <c r="F887" s="201"/>
      <c r="G887" s="201"/>
      <c r="H887" s="201"/>
      <c r="I887" s="201"/>
      <c r="J887" s="201"/>
      <c r="K887" s="200"/>
      <c r="L887" s="229"/>
      <c r="N887" s="228"/>
    </row>
    <row r="888" spans="2:14" x14ac:dyDescent="0.2">
      <c r="B888" s="201"/>
      <c r="C888" s="201"/>
      <c r="D888" s="201"/>
      <c r="E888" s="201"/>
      <c r="F888" s="201"/>
      <c r="G888" s="201"/>
      <c r="H888" s="201"/>
      <c r="I888" s="201"/>
      <c r="J888" s="201"/>
      <c r="K888" s="200"/>
      <c r="L888" s="229"/>
      <c r="N888" s="228"/>
    </row>
    <row r="889" spans="2:14" x14ac:dyDescent="0.2">
      <c r="B889" s="201"/>
      <c r="C889" s="201"/>
      <c r="D889" s="201"/>
      <c r="E889" s="201"/>
      <c r="F889" s="201"/>
      <c r="G889" s="201"/>
      <c r="H889" s="201"/>
      <c r="I889" s="201"/>
      <c r="J889" s="201"/>
      <c r="K889" s="200"/>
      <c r="L889" s="229"/>
      <c r="N889" s="228"/>
    </row>
    <row r="890" spans="2:14" x14ac:dyDescent="0.2">
      <c r="B890" s="201"/>
      <c r="C890" s="201"/>
      <c r="D890" s="201"/>
      <c r="E890" s="201"/>
      <c r="F890" s="201"/>
      <c r="G890" s="201"/>
      <c r="H890" s="201"/>
      <c r="I890" s="201"/>
      <c r="J890" s="201"/>
      <c r="K890" s="200"/>
      <c r="L890" s="229"/>
      <c r="N890" s="228"/>
    </row>
    <row r="891" spans="2:14" x14ac:dyDescent="0.2">
      <c r="B891" s="201"/>
      <c r="C891" s="201"/>
      <c r="D891" s="201"/>
      <c r="E891" s="201"/>
      <c r="F891" s="201"/>
      <c r="G891" s="201"/>
      <c r="H891" s="201"/>
      <c r="I891" s="201"/>
      <c r="J891" s="201"/>
      <c r="K891" s="200"/>
      <c r="L891" s="229"/>
      <c r="N891" s="228"/>
    </row>
    <row r="892" spans="2:14" x14ac:dyDescent="0.2">
      <c r="B892" s="201"/>
      <c r="C892" s="201"/>
      <c r="D892" s="201"/>
      <c r="E892" s="201"/>
      <c r="F892" s="201"/>
      <c r="G892" s="201"/>
      <c r="H892" s="201"/>
      <c r="I892" s="201"/>
      <c r="J892" s="201"/>
      <c r="K892" s="200"/>
      <c r="L892" s="229"/>
      <c r="N892" s="228"/>
    </row>
    <row r="893" spans="2:14" x14ac:dyDescent="0.2">
      <c r="B893" s="201"/>
      <c r="C893" s="201"/>
      <c r="D893" s="201"/>
      <c r="E893" s="201"/>
      <c r="F893" s="201"/>
      <c r="G893" s="201"/>
      <c r="H893" s="201"/>
      <c r="I893" s="201"/>
      <c r="J893" s="201"/>
      <c r="K893" s="200"/>
      <c r="L893" s="229"/>
      <c r="N893" s="228"/>
    </row>
    <row r="894" spans="2:14" x14ac:dyDescent="0.2">
      <c r="B894" s="201"/>
      <c r="C894" s="201"/>
      <c r="D894" s="201"/>
      <c r="E894" s="201"/>
      <c r="F894" s="201"/>
      <c r="G894" s="201"/>
      <c r="H894" s="201"/>
      <c r="I894" s="201"/>
      <c r="J894" s="201"/>
      <c r="K894" s="200"/>
      <c r="L894" s="229"/>
      <c r="N894" s="228"/>
    </row>
    <row r="895" spans="2:14" x14ac:dyDescent="0.2">
      <c r="B895" s="201"/>
      <c r="C895" s="201"/>
      <c r="D895" s="201"/>
      <c r="E895" s="201"/>
      <c r="F895" s="201"/>
      <c r="G895" s="201"/>
      <c r="H895" s="201"/>
      <c r="I895" s="201"/>
      <c r="J895" s="201"/>
      <c r="K895" s="200"/>
      <c r="L895" s="229"/>
      <c r="N895" s="228"/>
    </row>
    <row r="896" spans="2:14" x14ac:dyDescent="0.2">
      <c r="B896" s="201"/>
      <c r="C896" s="201"/>
      <c r="D896" s="201"/>
      <c r="E896" s="201"/>
      <c r="F896" s="201"/>
      <c r="G896" s="201"/>
      <c r="H896" s="201"/>
      <c r="I896" s="201"/>
      <c r="J896" s="201"/>
      <c r="K896" s="200"/>
      <c r="L896" s="229"/>
      <c r="N896" s="228"/>
    </row>
    <row r="897" spans="2:14" x14ac:dyDescent="0.2">
      <c r="B897" s="201"/>
      <c r="C897" s="201"/>
      <c r="D897" s="201"/>
      <c r="E897" s="201"/>
      <c r="F897" s="201"/>
      <c r="G897" s="201"/>
      <c r="H897" s="201"/>
      <c r="I897" s="201"/>
      <c r="J897" s="201"/>
      <c r="K897" s="200"/>
      <c r="L897" s="229"/>
      <c r="N897" s="228"/>
    </row>
    <row r="898" spans="2:14" x14ac:dyDescent="0.2">
      <c r="B898" s="201"/>
      <c r="C898" s="201"/>
      <c r="D898" s="201"/>
      <c r="E898" s="201"/>
      <c r="F898" s="201"/>
      <c r="G898" s="201"/>
      <c r="H898" s="201"/>
      <c r="I898" s="201"/>
      <c r="J898" s="201"/>
      <c r="K898" s="200"/>
      <c r="L898" s="229"/>
      <c r="N898" s="228"/>
    </row>
    <row r="899" spans="2:14" x14ac:dyDescent="0.2">
      <c r="B899" s="201"/>
      <c r="C899" s="201"/>
      <c r="D899" s="201"/>
      <c r="E899" s="201"/>
      <c r="F899" s="201"/>
      <c r="G899" s="201"/>
      <c r="H899" s="201"/>
      <c r="I899" s="201"/>
      <c r="J899" s="201"/>
      <c r="K899" s="200"/>
      <c r="L899" s="229"/>
      <c r="N899" s="228"/>
    </row>
    <row r="900" spans="2:14" x14ac:dyDescent="0.2">
      <c r="B900" s="201"/>
      <c r="C900" s="201"/>
      <c r="D900" s="201"/>
      <c r="E900" s="201"/>
      <c r="F900" s="201"/>
      <c r="G900" s="201"/>
      <c r="H900" s="201"/>
      <c r="I900" s="201"/>
      <c r="J900" s="201"/>
      <c r="K900" s="200"/>
      <c r="L900" s="229"/>
      <c r="N900" s="228"/>
    </row>
    <row r="901" spans="2:14" x14ac:dyDescent="0.2">
      <c r="B901" s="201"/>
      <c r="C901" s="201"/>
      <c r="D901" s="201"/>
      <c r="E901" s="201"/>
      <c r="F901" s="201"/>
      <c r="G901" s="201"/>
      <c r="H901" s="201"/>
      <c r="I901" s="201"/>
      <c r="J901" s="201"/>
      <c r="K901" s="200"/>
      <c r="L901" s="229"/>
      <c r="N901" s="228"/>
    </row>
    <row r="902" spans="2:14" x14ac:dyDescent="0.2">
      <c r="B902" s="201"/>
      <c r="C902" s="201"/>
      <c r="D902" s="201"/>
      <c r="E902" s="201"/>
      <c r="F902" s="201"/>
      <c r="G902" s="201"/>
      <c r="H902" s="201"/>
      <c r="I902" s="201"/>
      <c r="J902" s="201"/>
      <c r="K902" s="200"/>
      <c r="L902" s="229"/>
      <c r="N902" s="228"/>
    </row>
    <row r="903" spans="2:14" x14ac:dyDescent="0.2">
      <c r="B903" s="201"/>
      <c r="C903" s="201"/>
      <c r="D903" s="201"/>
      <c r="E903" s="201"/>
      <c r="F903" s="201"/>
      <c r="G903" s="201"/>
      <c r="H903" s="201"/>
      <c r="I903" s="201"/>
      <c r="J903" s="201"/>
      <c r="K903" s="200"/>
      <c r="L903" s="229"/>
      <c r="N903" s="228"/>
    </row>
    <row r="904" spans="2:14" x14ac:dyDescent="0.2">
      <c r="B904" s="201"/>
      <c r="C904" s="201"/>
      <c r="D904" s="201"/>
      <c r="E904" s="201"/>
      <c r="F904" s="201"/>
      <c r="G904" s="201"/>
      <c r="H904" s="201"/>
      <c r="I904" s="201"/>
      <c r="J904" s="201"/>
      <c r="K904" s="200"/>
      <c r="L904" s="229"/>
      <c r="N904" s="228"/>
    </row>
    <row r="905" spans="2:14" x14ac:dyDescent="0.2">
      <c r="B905" s="201"/>
      <c r="C905" s="201"/>
      <c r="D905" s="201"/>
      <c r="E905" s="201"/>
      <c r="F905" s="201"/>
      <c r="G905" s="201"/>
      <c r="H905" s="201"/>
      <c r="I905" s="201"/>
      <c r="J905" s="201"/>
      <c r="K905" s="200"/>
      <c r="L905" s="229"/>
      <c r="N905" s="228"/>
    </row>
    <row r="906" spans="2:14" x14ac:dyDescent="0.2">
      <c r="B906" s="201"/>
      <c r="C906" s="201"/>
      <c r="D906" s="201"/>
      <c r="E906" s="201"/>
      <c r="F906" s="201"/>
      <c r="G906" s="201"/>
      <c r="H906" s="201"/>
      <c r="I906" s="201"/>
      <c r="J906" s="201"/>
      <c r="K906" s="200"/>
      <c r="L906" s="229"/>
      <c r="N906" s="228"/>
    </row>
    <row r="907" spans="2:14" x14ac:dyDescent="0.2">
      <c r="B907" s="201"/>
      <c r="C907" s="201"/>
      <c r="D907" s="201"/>
      <c r="E907" s="201"/>
      <c r="F907" s="201"/>
      <c r="G907" s="201"/>
      <c r="H907" s="201"/>
      <c r="I907" s="201"/>
      <c r="J907" s="201"/>
      <c r="K907" s="200"/>
      <c r="L907" s="229"/>
      <c r="N907" s="228"/>
    </row>
    <row r="908" spans="2:14" x14ac:dyDescent="0.2">
      <c r="B908" s="201"/>
      <c r="C908" s="201"/>
      <c r="D908" s="201"/>
      <c r="E908" s="201"/>
      <c r="F908" s="201"/>
      <c r="G908" s="201"/>
      <c r="H908" s="201"/>
      <c r="I908" s="201"/>
      <c r="J908" s="201"/>
      <c r="K908" s="200"/>
      <c r="L908" s="229"/>
      <c r="N908" s="228"/>
    </row>
    <row r="909" spans="2:14" x14ac:dyDescent="0.2">
      <c r="B909" s="201"/>
      <c r="C909" s="201"/>
      <c r="D909" s="201"/>
      <c r="E909" s="201"/>
      <c r="F909" s="201"/>
      <c r="G909" s="201"/>
      <c r="H909" s="201"/>
      <c r="I909" s="201"/>
      <c r="J909" s="201"/>
      <c r="K909" s="200"/>
      <c r="L909" s="229"/>
      <c r="N909" s="228"/>
    </row>
    <row r="910" spans="2:14" x14ac:dyDescent="0.2">
      <c r="B910" s="201"/>
      <c r="C910" s="201"/>
      <c r="D910" s="201"/>
      <c r="E910" s="201"/>
      <c r="F910" s="201"/>
      <c r="G910" s="201"/>
      <c r="H910" s="201"/>
      <c r="I910" s="201"/>
      <c r="J910" s="201"/>
      <c r="K910" s="200"/>
      <c r="L910" s="229"/>
      <c r="N910" s="228"/>
    </row>
    <row r="911" spans="2:14" x14ac:dyDescent="0.2">
      <c r="B911" s="201"/>
      <c r="C911" s="201"/>
      <c r="D911" s="201"/>
      <c r="E911" s="201"/>
      <c r="F911" s="201"/>
      <c r="G911" s="201"/>
      <c r="H911" s="201"/>
      <c r="I911" s="201"/>
      <c r="J911" s="201"/>
      <c r="K911" s="200"/>
      <c r="L911" s="229"/>
      <c r="N911" s="228"/>
    </row>
    <row r="912" spans="2:14" x14ac:dyDescent="0.2">
      <c r="B912" s="201"/>
      <c r="C912" s="201"/>
      <c r="D912" s="201"/>
      <c r="E912" s="201"/>
      <c r="F912" s="201"/>
      <c r="G912" s="201"/>
      <c r="H912" s="201"/>
      <c r="I912" s="201"/>
      <c r="J912" s="201"/>
      <c r="K912" s="200"/>
      <c r="L912" s="229"/>
      <c r="N912" s="228"/>
    </row>
    <row r="913" spans="2:14" x14ac:dyDescent="0.2">
      <c r="B913" s="201"/>
      <c r="C913" s="201"/>
      <c r="D913" s="201"/>
      <c r="E913" s="201"/>
      <c r="F913" s="201"/>
      <c r="G913" s="201"/>
      <c r="H913" s="201"/>
      <c r="I913" s="201"/>
      <c r="J913" s="201"/>
      <c r="K913" s="200"/>
      <c r="L913" s="229"/>
      <c r="N913" s="228"/>
    </row>
    <row r="914" spans="2:14" x14ac:dyDescent="0.2">
      <c r="B914" s="201"/>
      <c r="C914" s="201"/>
      <c r="D914" s="201"/>
      <c r="E914" s="201"/>
      <c r="F914" s="201"/>
      <c r="G914" s="201"/>
      <c r="H914" s="201"/>
      <c r="I914" s="201"/>
      <c r="J914" s="201"/>
      <c r="K914" s="200"/>
      <c r="L914" s="229"/>
      <c r="N914" s="228"/>
    </row>
    <row r="915" spans="2:14" x14ac:dyDescent="0.2">
      <c r="B915" s="201"/>
      <c r="C915" s="201"/>
      <c r="D915" s="201"/>
      <c r="E915" s="201"/>
      <c r="F915" s="201"/>
      <c r="G915" s="201"/>
      <c r="H915" s="201"/>
      <c r="I915" s="201"/>
      <c r="J915" s="201"/>
      <c r="K915" s="200"/>
      <c r="L915" s="229"/>
      <c r="N915" s="228"/>
    </row>
    <row r="916" spans="2:14" x14ac:dyDescent="0.2">
      <c r="B916" s="201"/>
      <c r="C916" s="201"/>
      <c r="D916" s="201"/>
      <c r="E916" s="201"/>
      <c r="F916" s="201"/>
      <c r="G916" s="201"/>
      <c r="H916" s="201"/>
      <c r="I916" s="201"/>
      <c r="J916" s="201"/>
      <c r="K916" s="200"/>
      <c r="L916" s="229"/>
      <c r="N916" s="228"/>
    </row>
    <row r="917" spans="2:14" x14ac:dyDescent="0.2">
      <c r="B917" s="201"/>
      <c r="C917" s="201"/>
      <c r="D917" s="201"/>
      <c r="E917" s="201"/>
      <c r="F917" s="201"/>
      <c r="G917" s="201"/>
      <c r="H917" s="201"/>
      <c r="I917" s="201"/>
      <c r="J917" s="201"/>
      <c r="K917" s="200"/>
      <c r="L917" s="229"/>
      <c r="N917" s="228"/>
    </row>
    <row r="918" spans="2:14" x14ac:dyDescent="0.2">
      <c r="B918" s="201"/>
      <c r="C918" s="201"/>
      <c r="D918" s="201"/>
      <c r="E918" s="201"/>
      <c r="F918" s="201"/>
      <c r="G918" s="201"/>
      <c r="H918" s="201"/>
      <c r="I918" s="201"/>
      <c r="J918" s="201"/>
      <c r="K918" s="200"/>
      <c r="L918" s="229"/>
      <c r="N918" s="228"/>
    </row>
    <row r="919" spans="2:14" x14ac:dyDescent="0.2">
      <c r="B919" s="201"/>
      <c r="C919" s="201"/>
      <c r="D919" s="201"/>
      <c r="E919" s="201"/>
      <c r="F919" s="201"/>
      <c r="G919" s="201"/>
      <c r="H919" s="201"/>
      <c r="I919" s="201"/>
      <c r="J919" s="201"/>
      <c r="K919" s="200"/>
      <c r="L919" s="229"/>
      <c r="N919" s="228"/>
    </row>
    <row r="920" spans="2:14" x14ac:dyDescent="0.2">
      <c r="B920" s="201"/>
      <c r="C920" s="201"/>
      <c r="D920" s="201"/>
      <c r="E920" s="201"/>
      <c r="F920" s="201"/>
      <c r="G920" s="201"/>
      <c r="H920" s="201"/>
      <c r="I920" s="201"/>
      <c r="J920" s="201"/>
      <c r="K920" s="200"/>
      <c r="L920" s="229"/>
      <c r="N920" s="228"/>
    </row>
    <row r="921" spans="2:14" x14ac:dyDescent="0.2">
      <c r="B921" s="201"/>
      <c r="C921" s="201"/>
      <c r="D921" s="201"/>
      <c r="E921" s="201"/>
      <c r="F921" s="201"/>
      <c r="G921" s="201"/>
      <c r="H921" s="201"/>
      <c r="I921" s="201"/>
      <c r="J921" s="201"/>
      <c r="K921" s="200"/>
      <c r="L921" s="229"/>
      <c r="N921" s="228"/>
    </row>
    <row r="922" spans="2:14" x14ac:dyDescent="0.2">
      <c r="B922" s="201"/>
      <c r="C922" s="201"/>
      <c r="D922" s="201"/>
      <c r="E922" s="201"/>
      <c r="F922" s="201"/>
      <c r="G922" s="201"/>
      <c r="H922" s="201"/>
      <c r="I922" s="201"/>
      <c r="J922" s="201"/>
      <c r="K922" s="200"/>
      <c r="L922" s="229"/>
      <c r="N922" s="228"/>
    </row>
    <row r="923" spans="2:14" x14ac:dyDescent="0.2">
      <c r="B923" s="201"/>
      <c r="C923" s="201"/>
      <c r="D923" s="201"/>
      <c r="E923" s="201"/>
      <c r="F923" s="201"/>
      <c r="G923" s="201"/>
      <c r="H923" s="201"/>
      <c r="I923" s="201"/>
      <c r="J923" s="201"/>
      <c r="K923" s="200"/>
      <c r="L923" s="229"/>
      <c r="N923" s="228"/>
    </row>
    <row r="924" spans="2:14" x14ac:dyDescent="0.2">
      <c r="B924" s="201"/>
      <c r="C924" s="201"/>
      <c r="D924" s="201"/>
      <c r="E924" s="201"/>
      <c r="F924" s="201"/>
      <c r="G924" s="201"/>
      <c r="H924" s="201"/>
      <c r="I924" s="201"/>
      <c r="J924" s="201"/>
      <c r="K924" s="200"/>
      <c r="L924" s="229"/>
      <c r="N924" s="228"/>
    </row>
    <row r="925" spans="2:14" x14ac:dyDescent="0.2">
      <c r="B925" s="201"/>
      <c r="C925" s="201"/>
      <c r="D925" s="201"/>
      <c r="E925" s="201"/>
      <c r="F925" s="201"/>
      <c r="G925" s="201"/>
      <c r="H925" s="201"/>
      <c r="I925" s="201"/>
      <c r="J925" s="201"/>
      <c r="K925" s="200"/>
      <c r="L925" s="229"/>
      <c r="N925" s="228"/>
    </row>
    <row r="926" spans="2:14" x14ac:dyDescent="0.2">
      <c r="B926" s="201"/>
      <c r="C926" s="201"/>
      <c r="D926" s="201"/>
      <c r="E926" s="201"/>
      <c r="F926" s="201"/>
      <c r="G926" s="201"/>
      <c r="H926" s="201"/>
      <c r="I926" s="201"/>
      <c r="J926" s="201"/>
      <c r="K926" s="200"/>
      <c r="L926" s="229"/>
      <c r="N926" s="228"/>
    </row>
    <row r="927" spans="2:14" x14ac:dyDescent="0.2">
      <c r="B927" s="201"/>
      <c r="C927" s="201"/>
      <c r="D927" s="201"/>
      <c r="E927" s="201"/>
      <c r="F927" s="201"/>
      <c r="G927" s="201"/>
      <c r="H927" s="201"/>
      <c r="I927" s="201"/>
      <c r="J927" s="201"/>
      <c r="K927" s="200"/>
      <c r="L927" s="229"/>
      <c r="N927" s="228"/>
    </row>
    <row r="928" spans="2:14" x14ac:dyDescent="0.2">
      <c r="B928" s="201"/>
      <c r="C928" s="201"/>
      <c r="D928" s="201"/>
      <c r="E928" s="201"/>
      <c r="F928" s="201"/>
      <c r="G928" s="201"/>
      <c r="H928" s="201"/>
      <c r="I928" s="201"/>
      <c r="J928" s="201"/>
      <c r="K928" s="200"/>
      <c r="L928" s="229"/>
      <c r="N928" s="228"/>
    </row>
    <row r="929" spans="2:14" x14ac:dyDescent="0.2">
      <c r="B929" s="201"/>
      <c r="C929" s="201"/>
      <c r="D929" s="201"/>
      <c r="E929" s="201"/>
      <c r="F929" s="201"/>
      <c r="G929" s="201"/>
      <c r="H929" s="201"/>
      <c r="I929" s="201"/>
      <c r="J929" s="201"/>
      <c r="K929" s="200"/>
      <c r="L929" s="229"/>
      <c r="N929" s="228"/>
    </row>
    <row r="930" spans="2:14" x14ac:dyDescent="0.2">
      <c r="B930" s="201"/>
      <c r="C930" s="201"/>
      <c r="D930" s="201"/>
      <c r="E930" s="201"/>
      <c r="F930" s="201"/>
      <c r="G930" s="201"/>
      <c r="H930" s="201"/>
      <c r="I930" s="201"/>
      <c r="J930" s="201"/>
      <c r="K930" s="200"/>
      <c r="L930" s="229"/>
      <c r="N930" s="228"/>
    </row>
    <row r="931" spans="2:14" x14ac:dyDescent="0.2">
      <c r="B931" s="201"/>
      <c r="C931" s="201"/>
      <c r="D931" s="201"/>
      <c r="E931" s="201"/>
      <c r="F931" s="201"/>
      <c r="G931" s="201"/>
      <c r="H931" s="201"/>
      <c r="I931" s="201"/>
      <c r="J931" s="201"/>
      <c r="K931" s="200"/>
      <c r="L931" s="229"/>
      <c r="N931" s="228"/>
    </row>
    <row r="932" spans="2:14" x14ac:dyDescent="0.2">
      <c r="B932" s="201"/>
      <c r="C932" s="201"/>
      <c r="D932" s="201"/>
      <c r="E932" s="201"/>
      <c r="F932" s="201"/>
      <c r="G932" s="201"/>
      <c r="H932" s="201"/>
      <c r="I932" s="201"/>
      <c r="J932" s="201"/>
      <c r="K932" s="200"/>
      <c r="L932" s="229"/>
      <c r="N932" s="228"/>
    </row>
    <row r="933" spans="2:14" x14ac:dyDescent="0.2">
      <c r="B933" s="201"/>
      <c r="C933" s="201"/>
      <c r="D933" s="201"/>
      <c r="E933" s="201"/>
      <c r="F933" s="201"/>
      <c r="G933" s="201"/>
      <c r="H933" s="201"/>
      <c r="I933" s="201"/>
      <c r="J933" s="201"/>
      <c r="K933" s="200"/>
      <c r="L933" s="229"/>
      <c r="N933" s="228"/>
    </row>
    <row r="934" spans="2:14" x14ac:dyDescent="0.2">
      <c r="B934" s="201"/>
      <c r="C934" s="201"/>
      <c r="D934" s="201"/>
      <c r="E934" s="201"/>
      <c r="F934" s="201"/>
      <c r="G934" s="201"/>
      <c r="H934" s="201"/>
      <c r="I934" s="201"/>
      <c r="J934" s="201"/>
      <c r="K934" s="200"/>
      <c r="L934" s="229"/>
      <c r="N934" s="228"/>
    </row>
    <row r="935" spans="2:14" x14ac:dyDescent="0.2">
      <c r="B935" s="201"/>
      <c r="C935" s="201"/>
      <c r="D935" s="201"/>
      <c r="E935" s="201"/>
      <c r="F935" s="201"/>
      <c r="G935" s="201"/>
      <c r="H935" s="201"/>
      <c r="I935" s="201"/>
      <c r="J935" s="201"/>
      <c r="K935" s="200"/>
      <c r="L935" s="229"/>
      <c r="N935" s="228"/>
    </row>
    <row r="936" spans="2:14" x14ac:dyDescent="0.2">
      <c r="B936" s="201"/>
      <c r="C936" s="201"/>
      <c r="D936" s="201"/>
      <c r="E936" s="201"/>
      <c r="F936" s="201"/>
      <c r="G936" s="201"/>
      <c r="H936" s="201"/>
      <c r="I936" s="201"/>
      <c r="J936" s="201"/>
      <c r="K936" s="200"/>
      <c r="L936" s="229"/>
      <c r="N936" s="228"/>
    </row>
    <row r="937" spans="2:14" x14ac:dyDescent="0.2">
      <c r="B937" s="201"/>
      <c r="C937" s="201"/>
      <c r="D937" s="201"/>
      <c r="E937" s="201"/>
      <c r="F937" s="201"/>
      <c r="G937" s="201"/>
      <c r="H937" s="201"/>
      <c r="I937" s="201"/>
      <c r="J937" s="201"/>
      <c r="K937" s="200"/>
      <c r="L937" s="229"/>
      <c r="N937" s="228"/>
    </row>
    <row r="938" spans="2:14" x14ac:dyDescent="0.2">
      <c r="B938" s="201"/>
      <c r="C938" s="201"/>
      <c r="D938" s="201"/>
      <c r="E938" s="201"/>
      <c r="F938" s="201"/>
      <c r="G938" s="201"/>
      <c r="H938" s="201"/>
      <c r="I938" s="201"/>
      <c r="J938" s="201"/>
      <c r="K938" s="200"/>
      <c r="L938" s="229"/>
      <c r="N938" s="228"/>
    </row>
    <row r="939" spans="2:14" x14ac:dyDescent="0.2">
      <c r="B939" s="201"/>
      <c r="C939" s="201"/>
      <c r="D939" s="201"/>
      <c r="E939" s="201"/>
      <c r="F939" s="201"/>
      <c r="G939" s="201"/>
      <c r="H939" s="201"/>
      <c r="I939" s="201"/>
      <c r="J939" s="201"/>
      <c r="K939" s="200"/>
      <c r="L939" s="229"/>
      <c r="N939" s="228"/>
    </row>
    <row r="940" spans="2:14" x14ac:dyDescent="0.2">
      <c r="B940" s="201"/>
      <c r="C940" s="201"/>
      <c r="D940" s="201"/>
      <c r="E940" s="201"/>
      <c r="F940" s="201"/>
      <c r="G940" s="201"/>
      <c r="H940" s="201"/>
      <c r="I940" s="201"/>
      <c r="J940" s="201"/>
      <c r="K940" s="200"/>
      <c r="L940" s="229"/>
      <c r="N940" s="228"/>
    </row>
    <row r="941" spans="2:14" x14ac:dyDescent="0.2">
      <c r="B941" s="201"/>
      <c r="C941" s="201"/>
      <c r="D941" s="201"/>
      <c r="E941" s="201"/>
      <c r="F941" s="201"/>
      <c r="G941" s="201"/>
      <c r="H941" s="201"/>
      <c r="I941" s="201"/>
      <c r="J941" s="201"/>
      <c r="K941" s="200"/>
      <c r="L941" s="229"/>
      <c r="N941" s="228"/>
    </row>
    <row r="942" spans="2:14" x14ac:dyDescent="0.2">
      <c r="B942" s="201"/>
      <c r="C942" s="201"/>
      <c r="D942" s="201"/>
      <c r="E942" s="201"/>
      <c r="F942" s="201"/>
      <c r="G942" s="201"/>
      <c r="H942" s="201"/>
      <c r="I942" s="201"/>
      <c r="J942" s="201"/>
      <c r="K942" s="200"/>
      <c r="L942" s="229"/>
      <c r="N942" s="228"/>
    </row>
    <row r="943" spans="2:14" x14ac:dyDescent="0.2">
      <c r="B943" s="201"/>
      <c r="C943" s="201"/>
      <c r="D943" s="201"/>
      <c r="E943" s="201"/>
      <c r="F943" s="201"/>
      <c r="G943" s="201"/>
      <c r="H943" s="201"/>
      <c r="I943" s="201"/>
      <c r="J943" s="201"/>
      <c r="K943" s="200"/>
      <c r="L943" s="229"/>
      <c r="N943" s="228"/>
    </row>
    <row r="944" spans="2:14" x14ac:dyDescent="0.2">
      <c r="B944" s="201"/>
      <c r="C944" s="201"/>
      <c r="D944" s="201"/>
      <c r="E944" s="201"/>
      <c r="F944" s="201"/>
      <c r="G944" s="201"/>
      <c r="H944" s="201"/>
      <c r="I944" s="201"/>
      <c r="J944" s="201"/>
      <c r="K944" s="200"/>
      <c r="L944" s="229"/>
      <c r="N944" s="228"/>
    </row>
    <row r="945" spans="2:14" x14ac:dyDescent="0.2">
      <c r="B945" s="201"/>
      <c r="C945" s="201"/>
      <c r="D945" s="201"/>
      <c r="E945" s="201"/>
      <c r="F945" s="201"/>
      <c r="G945" s="201"/>
      <c r="H945" s="201"/>
      <c r="I945" s="201"/>
      <c r="J945" s="201"/>
      <c r="K945" s="200"/>
      <c r="L945" s="229"/>
      <c r="N945" s="228"/>
    </row>
    <row r="946" spans="2:14" x14ac:dyDescent="0.2">
      <c r="B946" s="201"/>
      <c r="C946" s="201"/>
      <c r="D946" s="201"/>
      <c r="E946" s="201"/>
      <c r="F946" s="201"/>
      <c r="G946" s="201"/>
      <c r="H946" s="201"/>
      <c r="I946" s="201"/>
      <c r="J946" s="201"/>
      <c r="K946" s="200"/>
      <c r="L946" s="229"/>
      <c r="N946" s="228"/>
    </row>
    <row r="947" spans="2:14" x14ac:dyDescent="0.2">
      <c r="B947" s="201"/>
      <c r="C947" s="201"/>
      <c r="D947" s="201"/>
      <c r="E947" s="201"/>
      <c r="F947" s="201"/>
      <c r="G947" s="201"/>
      <c r="H947" s="201"/>
      <c r="I947" s="201"/>
      <c r="J947" s="201"/>
      <c r="K947" s="200"/>
      <c r="L947" s="229"/>
      <c r="N947" s="228"/>
    </row>
    <row r="948" spans="2:14" x14ac:dyDescent="0.2">
      <c r="B948" s="201"/>
      <c r="C948" s="201"/>
      <c r="D948" s="201"/>
      <c r="E948" s="201"/>
      <c r="F948" s="201"/>
      <c r="G948" s="201"/>
      <c r="H948" s="201"/>
      <c r="I948" s="201"/>
      <c r="J948" s="201"/>
      <c r="K948" s="200"/>
      <c r="L948" s="229"/>
      <c r="N948" s="228"/>
    </row>
    <row r="949" spans="2:14" x14ac:dyDescent="0.2">
      <c r="B949" s="201"/>
      <c r="C949" s="201"/>
      <c r="D949" s="201"/>
      <c r="E949" s="201"/>
      <c r="F949" s="201"/>
      <c r="G949" s="201"/>
      <c r="H949" s="201"/>
      <c r="I949" s="201"/>
      <c r="J949" s="201"/>
      <c r="K949" s="200"/>
      <c r="L949" s="229"/>
      <c r="N949" s="228"/>
    </row>
    <row r="950" spans="2:14" x14ac:dyDescent="0.2">
      <c r="B950" s="201"/>
      <c r="C950" s="201"/>
      <c r="D950" s="201"/>
      <c r="E950" s="201"/>
      <c r="F950" s="201"/>
      <c r="G950" s="201"/>
      <c r="H950" s="201"/>
      <c r="I950" s="201"/>
      <c r="J950" s="201"/>
      <c r="K950" s="200"/>
      <c r="L950" s="229"/>
      <c r="N950" s="228"/>
    </row>
    <row r="951" spans="2:14" x14ac:dyDescent="0.2">
      <c r="B951" s="201"/>
      <c r="C951" s="201"/>
      <c r="D951" s="201"/>
      <c r="E951" s="201"/>
      <c r="F951" s="201"/>
      <c r="G951" s="201"/>
      <c r="H951" s="201"/>
      <c r="I951" s="201"/>
      <c r="J951" s="201"/>
      <c r="K951" s="200"/>
      <c r="L951" s="229"/>
      <c r="N951" s="228"/>
    </row>
    <row r="952" spans="2:14" x14ac:dyDescent="0.2">
      <c r="B952" s="201"/>
      <c r="C952" s="201"/>
      <c r="D952" s="201"/>
      <c r="E952" s="201"/>
      <c r="F952" s="201"/>
      <c r="G952" s="201"/>
      <c r="H952" s="201"/>
      <c r="I952" s="201"/>
      <c r="J952" s="201"/>
      <c r="K952" s="200"/>
      <c r="L952" s="229"/>
      <c r="N952" s="228"/>
    </row>
    <row r="953" spans="2:14" x14ac:dyDescent="0.2">
      <c r="B953" s="201"/>
      <c r="C953" s="201"/>
      <c r="D953" s="201"/>
      <c r="E953" s="201"/>
      <c r="F953" s="201"/>
      <c r="G953" s="201"/>
      <c r="H953" s="201"/>
      <c r="I953" s="201"/>
      <c r="J953" s="201"/>
      <c r="K953" s="200"/>
      <c r="L953" s="229"/>
      <c r="N953" s="228"/>
    </row>
    <row r="954" spans="2:14" x14ac:dyDescent="0.2">
      <c r="B954" s="201"/>
      <c r="C954" s="201"/>
      <c r="D954" s="201"/>
      <c r="E954" s="201"/>
      <c r="F954" s="201"/>
      <c r="G954" s="201"/>
      <c r="H954" s="201"/>
      <c r="I954" s="201"/>
      <c r="J954" s="201"/>
      <c r="K954" s="200"/>
      <c r="L954" s="229"/>
      <c r="N954" s="228"/>
    </row>
    <row r="955" spans="2:14" x14ac:dyDescent="0.2">
      <c r="B955" s="201"/>
      <c r="C955" s="201"/>
      <c r="D955" s="201"/>
      <c r="E955" s="201"/>
      <c r="F955" s="201"/>
      <c r="G955" s="201"/>
      <c r="H955" s="201"/>
      <c r="I955" s="201"/>
      <c r="J955" s="201"/>
      <c r="K955" s="200"/>
      <c r="L955" s="229"/>
      <c r="N955" s="228"/>
    </row>
    <row r="956" spans="2:14" x14ac:dyDescent="0.2">
      <c r="B956" s="201"/>
      <c r="C956" s="201"/>
      <c r="D956" s="201"/>
      <c r="E956" s="201"/>
      <c r="F956" s="201"/>
      <c r="G956" s="201"/>
      <c r="H956" s="201"/>
      <c r="I956" s="201"/>
      <c r="J956" s="201"/>
      <c r="K956" s="200"/>
      <c r="L956" s="229"/>
      <c r="N956" s="228"/>
    </row>
    <row r="957" spans="2:14" x14ac:dyDescent="0.2">
      <c r="B957" s="201"/>
      <c r="C957" s="201"/>
      <c r="D957" s="201"/>
      <c r="E957" s="201"/>
      <c r="F957" s="201"/>
      <c r="G957" s="201"/>
      <c r="H957" s="201"/>
      <c r="I957" s="201"/>
      <c r="J957" s="201"/>
      <c r="K957" s="200"/>
      <c r="L957" s="229"/>
      <c r="N957" s="228"/>
    </row>
    <row r="958" spans="2:14" x14ac:dyDescent="0.2">
      <c r="B958" s="201"/>
      <c r="C958" s="201"/>
      <c r="D958" s="201"/>
      <c r="E958" s="201"/>
      <c r="F958" s="201"/>
      <c r="G958" s="201"/>
      <c r="H958" s="201"/>
      <c r="I958" s="201"/>
      <c r="J958" s="201"/>
      <c r="K958" s="200"/>
      <c r="L958" s="229"/>
      <c r="N958" s="228"/>
    </row>
    <row r="959" spans="2:14" x14ac:dyDescent="0.2">
      <c r="B959" s="201"/>
      <c r="C959" s="201"/>
      <c r="D959" s="201"/>
      <c r="E959" s="201"/>
      <c r="F959" s="201"/>
      <c r="G959" s="201"/>
      <c r="H959" s="201"/>
      <c r="I959" s="201"/>
      <c r="J959" s="201"/>
      <c r="K959" s="200"/>
      <c r="L959" s="229"/>
      <c r="N959" s="228"/>
    </row>
    <row r="960" spans="2:14" x14ac:dyDescent="0.2">
      <c r="B960" s="201"/>
      <c r="C960" s="201"/>
      <c r="D960" s="201"/>
      <c r="E960" s="201"/>
      <c r="F960" s="201"/>
      <c r="G960" s="201"/>
      <c r="H960" s="201"/>
      <c r="I960" s="201"/>
      <c r="J960" s="201"/>
      <c r="K960" s="200"/>
      <c r="L960" s="229"/>
      <c r="N960" s="228"/>
    </row>
    <row r="961" spans="2:14" x14ac:dyDescent="0.2">
      <c r="B961" s="201"/>
      <c r="C961" s="201"/>
      <c r="D961" s="201"/>
      <c r="E961" s="201"/>
      <c r="F961" s="201"/>
      <c r="G961" s="201"/>
      <c r="H961" s="201"/>
      <c r="I961" s="201"/>
      <c r="J961" s="201"/>
      <c r="K961" s="200"/>
      <c r="L961" s="229"/>
      <c r="N961" s="228"/>
    </row>
    <row r="962" spans="2:14" x14ac:dyDescent="0.2">
      <c r="B962" s="201"/>
      <c r="C962" s="201"/>
      <c r="D962" s="201"/>
      <c r="E962" s="201"/>
      <c r="F962" s="201"/>
      <c r="G962" s="201"/>
      <c r="H962" s="201"/>
      <c r="I962" s="201"/>
      <c r="J962" s="201"/>
      <c r="K962" s="200"/>
      <c r="L962" s="229"/>
      <c r="N962" s="228"/>
    </row>
    <row r="963" spans="2:14" x14ac:dyDescent="0.2">
      <c r="B963" s="201"/>
      <c r="C963" s="201"/>
      <c r="D963" s="201"/>
      <c r="E963" s="201"/>
      <c r="F963" s="201"/>
      <c r="G963" s="201"/>
      <c r="H963" s="201"/>
      <c r="I963" s="201"/>
      <c r="J963" s="201"/>
      <c r="K963" s="200"/>
      <c r="L963" s="229"/>
      <c r="N963" s="228"/>
    </row>
    <row r="964" spans="2:14" x14ac:dyDescent="0.2">
      <c r="B964" s="201"/>
      <c r="C964" s="201"/>
      <c r="D964" s="201"/>
      <c r="E964" s="201"/>
      <c r="F964" s="201"/>
      <c r="G964" s="201"/>
      <c r="H964" s="201"/>
      <c r="I964" s="201"/>
      <c r="J964" s="201"/>
      <c r="K964" s="200"/>
      <c r="L964" s="229"/>
      <c r="N964" s="228"/>
    </row>
    <row r="965" spans="2:14" x14ac:dyDescent="0.2">
      <c r="B965" s="201"/>
      <c r="C965" s="201"/>
      <c r="D965" s="201"/>
      <c r="E965" s="201"/>
      <c r="F965" s="201"/>
      <c r="G965" s="201"/>
      <c r="H965" s="201"/>
      <c r="I965" s="201"/>
      <c r="J965" s="201"/>
      <c r="K965" s="200"/>
      <c r="L965" s="229"/>
      <c r="N965" s="228"/>
    </row>
    <row r="966" spans="2:14" x14ac:dyDescent="0.2">
      <c r="B966" s="201"/>
      <c r="C966" s="201"/>
      <c r="D966" s="201"/>
      <c r="E966" s="201"/>
      <c r="F966" s="201"/>
      <c r="G966" s="201"/>
      <c r="H966" s="201"/>
      <c r="I966" s="201"/>
      <c r="J966" s="201"/>
      <c r="K966" s="200"/>
      <c r="L966" s="229"/>
      <c r="N966" s="228"/>
    </row>
    <row r="967" spans="2:14" x14ac:dyDescent="0.2">
      <c r="B967" s="201"/>
      <c r="C967" s="201"/>
      <c r="D967" s="201"/>
      <c r="E967" s="201"/>
      <c r="F967" s="201"/>
      <c r="G967" s="201"/>
      <c r="H967" s="201"/>
      <c r="I967" s="201"/>
      <c r="J967" s="201"/>
      <c r="K967" s="200"/>
      <c r="L967" s="229"/>
      <c r="N967" s="228"/>
    </row>
    <row r="968" spans="2:14" x14ac:dyDescent="0.2">
      <c r="B968" s="201"/>
      <c r="C968" s="201"/>
      <c r="D968" s="201"/>
      <c r="E968" s="201"/>
      <c r="F968" s="201"/>
      <c r="G968" s="201"/>
      <c r="H968" s="201"/>
      <c r="I968" s="201"/>
      <c r="J968" s="201"/>
      <c r="K968" s="200"/>
      <c r="L968" s="229"/>
      <c r="N968" s="228"/>
    </row>
    <row r="969" spans="2:14" x14ac:dyDescent="0.2">
      <c r="B969" s="201"/>
      <c r="C969" s="201"/>
      <c r="D969" s="201"/>
      <c r="E969" s="201"/>
      <c r="F969" s="201"/>
      <c r="G969" s="201"/>
      <c r="H969" s="201"/>
      <c r="I969" s="201"/>
      <c r="J969" s="201"/>
      <c r="K969" s="200"/>
      <c r="L969" s="229"/>
      <c r="N969" s="228"/>
    </row>
    <row r="970" spans="2:14" x14ac:dyDescent="0.2">
      <c r="B970" s="201"/>
      <c r="C970" s="201"/>
      <c r="D970" s="201"/>
      <c r="E970" s="201"/>
      <c r="F970" s="201"/>
      <c r="G970" s="201"/>
      <c r="H970" s="201"/>
      <c r="I970" s="201"/>
      <c r="J970" s="201"/>
      <c r="K970" s="200"/>
      <c r="L970" s="229"/>
      <c r="N970" s="228"/>
    </row>
    <row r="971" spans="2:14" x14ac:dyDescent="0.2">
      <c r="B971" s="201"/>
      <c r="C971" s="201"/>
      <c r="D971" s="201"/>
      <c r="E971" s="201"/>
      <c r="F971" s="201"/>
      <c r="G971" s="201"/>
      <c r="H971" s="201"/>
      <c r="I971" s="201"/>
      <c r="J971" s="201"/>
      <c r="K971" s="200"/>
      <c r="L971" s="229"/>
      <c r="N971" s="228"/>
    </row>
    <row r="972" spans="2:14" x14ac:dyDescent="0.2">
      <c r="B972" s="201"/>
      <c r="C972" s="201"/>
      <c r="D972" s="201"/>
      <c r="E972" s="201"/>
      <c r="F972" s="201"/>
      <c r="G972" s="201"/>
      <c r="H972" s="201"/>
      <c r="I972" s="201"/>
      <c r="J972" s="201"/>
      <c r="K972" s="200"/>
      <c r="L972" s="229"/>
      <c r="N972" s="228"/>
    </row>
    <row r="973" spans="2:14" x14ac:dyDescent="0.2">
      <c r="B973" s="201"/>
      <c r="C973" s="201"/>
      <c r="D973" s="201"/>
      <c r="E973" s="201"/>
      <c r="F973" s="201"/>
      <c r="G973" s="201"/>
      <c r="H973" s="201"/>
      <c r="I973" s="201"/>
      <c r="J973" s="201"/>
      <c r="K973" s="200"/>
      <c r="L973" s="229"/>
      <c r="N973" s="228"/>
    </row>
    <row r="974" spans="2:14" x14ac:dyDescent="0.2">
      <c r="B974" s="201"/>
      <c r="C974" s="201"/>
      <c r="D974" s="201"/>
      <c r="E974" s="201"/>
      <c r="F974" s="201"/>
      <c r="G974" s="201"/>
      <c r="H974" s="201"/>
      <c r="I974" s="201"/>
      <c r="J974" s="201"/>
      <c r="K974" s="200"/>
      <c r="L974" s="229"/>
      <c r="N974" s="228"/>
    </row>
    <row r="975" spans="2:14" x14ac:dyDescent="0.2">
      <c r="B975" s="201"/>
      <c r="C975" s="201"/>
      <c r="D975" s="201"/>
      <c r="E975" s="201"/>
      <c r="F975" s="201"/>
      <c r="G975" s="201"/>
      <c r="H975" s="201"/>
      <c r="I975" s="201"/>
      <c r="J975" s="201"/>
      <c r="K975" s="200"/>
      <c r="L975" s="229"/>
      <c r="N975" s="228"/>
    </row>
    <row r="976" spans="2:14" x14ac:dyDescent="0.2">
      <c r="B976" s="201"/>
      <c r="C976" s="201"/>
      <c r="D976" s="201"/>
      <c r="E976" s="201"/>
      <c r="F976" s="201"/>
      <c r="G976" s="201"/>
      <c r="H976" s="201"/>
      <c r="I976" s="201"/>
      <c r="J976" s="201"/>
      <c r="K976" s="200"/>
      <c r="L976" s="229"/>
      <c r="N976" s="228"/>
    </row>
    <row r="977" spans="2:14" x14ac:dyDescent="0.2">
      <c r="B977" s="201"/>
      <c r="C977" s="201"/>
      <c r="D977" s="201"/>
      <c r="E977" s="201"/>
      <c r="F977" s="201"/>
      <c r="G977" s="201"/>
      <c r="H977" s="201"/>
      <c r="I977" s="201"/>
      <c r="J977" s="201"/>
      <c r="K977" s="200"/>
      <c r="L977" s="229"/>
      <c r="N977" s="228"/>
    </row>
    <row r="978" spans="2:14" x14ac:dyDescent="0.2">
      <c r="B978" s="201"/>
      <c r="C978" s="201"/>
      <c r="D978" s="201"/>
      <c r="E978" s="201"/>
      <c r="F978" s="201"/>
      <c r="G978" s="201"/>
      <c r="H978" s="201"/>
      <c r="I978" s="201"/>
      <c r="J978" s="201"/>
      <c r="K978" s="200"/>
      <c r="L978" s="229"/>
      <c r="N978" s="228"/>
    </row>
    <row r="979" spans="2:14" x14ac:dyDescent="0.2">
      <c r="B979" s="201"/>
      <c r="C979" s="201"/>
      <c r="D979" s="201"/>
      <c r="E979" s="201"/>
      <c r="F979" s="201"/>
      <c r="G979" s="201"/>
      <c r="H979" s="201"/>
      <c r="I979" s="201"/>
      <c r="J979" s="201"/>
      <c r="K979" s="200"/>
      <c r="L979" s="229"/>
      <c r="N979" s="228"/>
    </row>
    <row r="980" spans="2:14" x14ac:dyDescent="0.2">
      <c r="B980" s="201"/>
      <c r="C980" s="201"/>
      <c r="D980" s="201"/>
      <c r="E980" s="201"/>
      <c r="F980" s="201"/>
      <c r="G980" s="201"/>
      <c r="H980" s="201"/>
      <c r="I980" s="201"/>
      <c r="J980" s="201"/>
      <c r="K980" s="200"/>
      <c r="L980" s="229"/>
      <c r="N980" s="228"/>
    </row>
    <row r="981" spans="2:14" x14ac:dyDescent="0.2">
      <c r="B981" s="201"/>
      <c r="C981" s="201"/>
      <c r="D981" s="201"/>
      <c r="E981" s="201"/>
      <c r="F981" s="201"/>
      <c r="G981" s="201"/>
      <c r="H981" s="201"/>
      <c r="I981" s="201"/>
      <c r="J981" s="201"/>
      <c r="K981" s="200"/>
      <c r="L981" s="229"/>
      <c r="N981" s="228"/>
    </row>
    <row r="982" spans="2:14" x14ac:dyDescent="0.2">
      <c r="B982" s="201"/>
      <c r="C982" s="201"/>
      <c r="D982" s="201"/>
      <c r="E982" s="201"/>
      <c r="F982" s="201"/>
      <c r="G982" s="201"/>
      <c r="H982" s="201"/>
      <c r="I982" s="201"/>
      <c r="J982" s="201"/>
      <c r="K982" s="200"/>
      <c r="L982" s="229"/>
      <c r="N982" s="228"/>
    </row>
    <row r="983" spans="2:14" x14ac:dyDescent="0.2">
      <c r="B983" s="201"/>
      <c r="C983" s="201"/>
      <c r="D983" s="201"/>
      <c r="E983" s="201"/>
      <c r="F983" s="201"/>
      <c r="G983" s="201"/>
      <c r="H983" s="201"/>
      <c r="I983" s="201"/>
      <c r="J983" s="201"/>
      <c r="K983" s="200"/>
      <c r="L983" s="229"/>
      <c r="N983" s="228"/>
    </row>
    <row r="984" spans="2:14" x14ac:dyDescent="0.2">
      <c r="B984" s="201"/>
      <c r="C984" s="201"/>
      <c r="D984" s="201"/>
      <c r="E984" s="201"/>
      <c r="F984" s="201"/>
      <c r="G984" s="201"/>
      <c r="H984" s="201"/>
      <c r="I984" s="201"/>
      <c r="J984" s="201"/>
      <c r="K984" s="200"/>
      <c r="L984" s="229"/>
      <c r="N984" s="228"/>
    </row>
    <row r="985" spans="2:14" x14ac:dyDescent="0.2">
      <c r="B985" s="201"/>
      <c r="C985" s="201"/>
      <c r="D985" s="201"/>
      <c r="E985" s="201"/>
      <c r="F985" s="201"/>
      <c r="G985" s="201"/>
      <c r="H985" s="201"/>
      <c r="I985" s="201"/>
      <c r="J985" s="201"/>
      <c r="K985" s="200"/>
      <c r="L985" s="229"/>
      <c r="N985" s="228"/>
    </row>
    <row r="986" spans="2:14" x14ac:dyDescent="0.2">
      <c r="B986" s="201"/>
      <c r="C986" s="201"/>
      <c r="D986" s="201"/>
      <c r="E986" s="201"/>
      <c r="F986" s="201"/>
      <c r="G986" s="201"/>
      <c r="H986" s="201"/>
      <c r="I986" s="201"/>
      <c r="J986" s="201"/>
      <c r="K986" s="200"/>
      <c r="L986" s="229"/>
      <c r="N986" s="228"/>
    </row>
    <row r="987" spans="2:14" x14ac:dyDescent="0.2">
      <c r="B987" s="201"/>
      <c r="C987" s="201"/>
      <c r="D987" s="201"/>
      <c r="E987" s="201"/>
      <c r="F987" s="201"/>
      <c r="G987" s="201"/>
      <c r="H987" s="201"/>
      <c r="I987" s="201"/>
      <c r="J987" s="201"/>
      <c r="K987" s="200"/>
      <c r="L987" s="229"/>
      <c r="N987" s="228"/>
    </row>
    <row r="988" spans="2:14" x14ac:dyDescent="0.2">
      <c r="B988" s="201"/>
      <c r="C988" s="201"/>
      <c r="D988" s="201"/>
      <c r="E988" s="201"/>
      <c r="F988" s="201"/>
      <c r="G988" s="201"/>
      <c r="H988" s="201"/>
      <c r="I988" s="201"/>
      <c r="J988" s="201"/>
      <c r="K988" s="200"/>
      <c r="L988" s="229"/>
      <c r="N988" s="228"/>
    </row>
    <row r="989" spans="2:14" x14ac:dyDescent="0.2">
      <c r="B989" s="201"/>
      <c r="C989" s="201"/>
      <c r="D989" s="201"/>
      <c r="E989" s="201"/>
      <c r="F989" s="201"/>
      <c r="G989" s="201"/>
      <c r="H989" s="201"/>
      <c r="I989" s="201"/>
      <c r="J989" s="201"/>
      <c r="K989" s="200"/>
      <c r="L989" s="229"/>
      <c r="N989" s="228"/>
    </row>
    <row r="990" spans="2:14" x14ac:dyDescent="0.2">
      <c r="B990" s="201"/>
      <c r="C990" s="201"/>
      <c r="D990" s="201"/>
      <c r="E990" s="201"/>
      <c r="F990" s="201"/>
      <c r="G990" s="201"/>
      <c r="H990" s="201"/>
      <c r="I990" s="201"/>
      <c r="J990" s="201"/>
      <c r="K990" s="200"/>
      <c r="L990" s="229"/>
      <c r="N990" s="228"/>
    </row>
    <row r="991" spans="2:14" x14ac:dyDescent="0.2">
      <c r="B991" s="201"/>
      <c r="C991" s="201"/>
      <c r="D991" s="201"/>
      <c r="E991" s="201"/>
      <c r="F991" s="201"/>
      <c r="G991" s="201"/>
      <c r="H991" s="201"/>
      <c r="I991" s="201"/>
      <c r="J991" s="201"/>
      <c r="K991" s="200"/>
      <c r="L991" s="229"/>
      <c r="N991" s="228"/>
    </row>
    <row r="992" spans="2:14" x14ac:dyDescent="0.2">
      <c r="B992" s="201"/>
      <c r="C992" s="201"/>
      <c r="D992" s="201"/>
      <c r="E992" s="201"/>
      <c r="F992" s="201"/>
      <c r="G992" s="201"/>
      <c r="H992" s="201"/>
      <c r="I992" s="201"/>
      <c r="J992" s="201"/>
      <c r="K992" s="200"/>
      <c r="L992" s="229"/>
      <c r="N992" s="228"/>
    </row>
    <row r="993" spans="2:14" x14ac:dyDescent="0.2">
      <c r="B993" s="201"/>
      <c r="C993" s="201"/>
      <c r="D993" s="201"/>
      <c r="E993" s="201"/>
      <c r="F993" s="201"/>
      <c r="G993" s="201"/>
      <c r="H993" s="201"/>
      <c r="I993" s="201"/>
      <c r="J993" s="201"/>
      <c r="K993" s="200"/>
      <c r="L993" s="229"/>
      <c r="N993" s="228"/>
    </row>
    <row r="994" spans="2:14" x14ac:dyDescent="0.2">
      <c r="B994" s="201"/>
      <c r="C994" s="201"/>
      <c r="D994" s="201"/>
      <c r="E994" s="201"/>
      <c r="F994" s="201"/>
      <c r="G994" s="201"/>
      <c r="H994" s="201"/>
      <c r="I994" s="201"/>
      <c r="J994" s="201"/>
      <c r="K994" s="200"/>
      <c r="L994" s="229"/>
      <c r="N994" s="228"/>
    </row>
    <row r="995" spans="2:14" x14ac:dyDescent="0.2">
      <c r="B995" s="201"/>
      <c r="C995" s="201"/>
      <c r="D995" s="201"/>
      <c r="E995" s="201"/>
      <c r="F995" s="201"/>
      <c r="G995" s="201"/>
      <c r="H995" s="201"/>
      <c r="I995" s="201"/>
      <c r="J995" s="201"/>
      <c r="K995" s="200"/>
      <c r="L995" s="229"/>
      <c r="N995" s="228"/>
    </row>
    <row r="996" spans="2:14" x14ac:dyDescent="0.2">
      <c r="B996" s="201"/>
      <c r="C996" s="201"/>
      <c r="D996" s="201"/>
      <c r="E996" s="201"/>
      <c r="F996" s="201"/>
      <c r="G996" s="201"/>
      <c r="H996" s="201"/>
      <c r="I996" s="201"/>
      <c r="J996" s="201"/>
      <c r="K996" s="200"/>
      <c r="L996" s="229"/>
      <c r="N996" s="228"/>
    </row>
    <row r="997" spans="2:14" x14ac:dyDescent="0.2">
      <c r="B997" s="201"/>
      <c r="C997" s="201"/>
      <c r="D997" s="201"/>
      <c r="E997" s="201"/>
      <c r="F997" s="201"/>
      <c r="G997" s="201"/>
      <c r="H997" s="201"/>
      <c r="I997" s="201"/>
      <c r="J997" s="201"/>
      <c r="K997" s="200"/>
      <c r="L997" s="229"/>
      <c r="N997" s="228"/>
    </row>
    <row r="998" spans="2:14" x14ac:dyDescent="0.2">
      <c r="B998" s="201"/>
      <c r="C998" s="201"/>
      <c r="D998" s="201"/>
      <c r="E998" s="201"/>
      <c r="F998" s="201"/>
      <c r="G998" s="201"/>
      <c r="H998" s="201"/>
      <c r="I998" s="201"/>
      <c r="J998" s="201"/>
      <c r="K998" s="200"/>
      <c r="L998" s="229"/>
      <c r="N998" s="228"/>
    </row>
    <row r="999" spans="2:14" x14ac:dyDescent="0.2">
      <c r="B999" s="201"/>
      <c r="C999" s="201"/>
      <c r="D999" s="201"/>
      <c r="E999" s="201"/>
      <c r="F999" s="201"/>
      <c r="G999" s="201"/>
      <c r="H999" s="201"/>
      <c r="I999" s="201"/>
      <c r="J999" s="201"/>
      <c r="K999" s="200"/>
      <c r="L999" s="229"/>
      <c r="N999" s="228"/>
    </row>
    <row r="1000" spans="2:14" x14ac:dyDescent="0.2">
      <c r="B1000" s="201"/>
      <c r="C1000" s="201"/>
      <c r="D1000" s="201"/>
      <c r="E1000" s="201"/>
      <c r="F1000" s="201"/>
      <c r="G1000" s="201"/>
      <c r="H1000" s="201"/>
      <c r="I1000" s="201"/>
      <c r="J1000" s="201"/>
      <c r="K1000" s="200"/>
      <c r="L1000" s="229"/>
      <c r="N1000" s="228"/>
    </row>
    <row r="1001" spans="2:14" x14ac:dyDescent="0.2">
      <c r="B1001" s="201"/>
      <c r="C1001" s="201"/>
      <c r="D1001" s="201"/>
      <c r="E1001" s="201"/>
      <c r="F1001" s="201"/>
      <c r="G1001" s="201"/>
      <c r="H1001" s="201"/>
      <c r="I1001" s="201"/>
      <c r="J1001" s="201"/>
      <c r="K1001" s="200"/>
      <c r="L1001" s="229"/>
      <c r="N1001" s="228"/>
    </row>
    <row r="1002" spans="2:14" x14ac:dyDescent="0.2">
      <c r="B1002" s="201"/>
      <c r="C1002" s="201"/>
      <c r="D1002" s="201"/>
      <c r="E1002" s="201"/>
      <c r="F1002" s="201"/>
      <c r="G1002" s="201"/>
      <c r="H1002" s="201"/>
      <c r="I1002" s="201"/>
      <c r="J1002" s="201"/>
      <c r="K1002" s="200"/>
      <c r="L1002" s="229"/>
      <c r="N1002" s="228"/>
    </row>
    <row r="1003" spans="2:14" x14ac:dyDescent="0.2">
      <c r="B1003" s="201"/>
      <c r="C1003" s="201"/>
      <c r="D1003" s="201"/>
      <c r="E1003" s="201"/>
      <c r="F1003" s="201"/>
      <c r="G1003" s="201"/>
      <c r="H1003" s="201"/>
      <c r="I1003" s="201"/>
      <c r="J1003" s="201"/>
      <c r="K1003" s="200"/>
      <c r="L1003" s="229"/>
      <c r="N1003" s="228"/>
    </row>
    <row r="1004" spans="2:14" x14ac:dyDescent="0.2">
      <c r="B1004" s="201"/>
      <c r="C1004" s="201"/>
      <c r="D1004" s="201"/>
      <c r="E1004" s="201"/>
      <c r="F1004" s="201"/>
      <c r="G1004" s="201"/>
      <c r="H1004" s="201"/>
      <c r="I1004" s="201"/>
      <c r="J1004" s="201"/>
      <c r="K1004" s="200"/>
      <c r="L1004" s="229"/>
      <c r="N1004" s="228"/>
    </row>
    <row r="1005" spans="2:14" x14ac:dyDescent="0.2">
      <c r="B1005" s="201"/>
      <c r="C1005" s="201"/>
      <c r="D1005" s="201"/>
      <c r="E1005" s="201"/>
      <c r="F1005" s="201"/>
      <c r="G1005" s="201"/>
      <c r="H1005" s="201"/>
      <c r="I1005" s="201"/>
      <c r="J1005" s="201"/>
      <c r="K1005" s="200"/>
      <c r="L1005" s="229"/>
      <c r="N1005" s="228"/>
    </row>
    <row r="1006" spans="2:14" x14ac:dyDescent="0.2">
      <c r="B1006" s="201"/>
      <c r="C1006" s="201"/>
      <c r="D1006" s="201"/>
      <c r="E1006" s="201"/>
      <c r="F1006" s="201"/>
      <c r="G1006" s="201"/>
      <c r="H1006" s="201"/>
      <c r="I1006" s="201"/>
      <c r="J1006" s="201"/>
      <c r="K1006" s="200"/>
      <c r="L1006" s="229"/>
      <c r="N1006" s="228"/>
    </row>
    <row r="1007" spans="2:14" x14ac:dyDescent="0.2">
      <c r="B1007" s="201"/>
      <c r="C1007" s="201"/>
      <c r="D1007" s="201"/>
      <c r="E1007" s="201"/>
      <c r="F1007" s="201"/>
      <c r="G1007" s="201"/>
      <c r="H1007" s="201"/>
      <c r="I1007" s="201"/>
      <c r="J1007" s="201"/>
      <c r="K1007" s="200"/>
      <c r="L1007" s="229"/>
      <c r="N1007" s="228"/>
    </row>
    <row r="1008" spans="2:14" x14ac:dyDescent="0.2">
      <c r="B1008" s="201"/>
      <c r="C1008" s="201"/>
      <c r="D1008" s="201"/>
      <c r="E1008" s="201"/>
      <c r="F1008" s="201"/>
      <c r="G1008" s="201"/>
      <c r="H1008" s="201"/>
      <c r="I1008" s="201"/>
      <c r="J1008" s="201"/>
      <c r="K1008" s="200"/>
      <c r="L1008" s="229"/>
      <c r="N1008" s="228"/>
    </row>
    <row r="1009" spans="2:14" x14ac:dyDescent="0.2">
      <c r="B1009" s="201"/>
      <c r="C1009" s="201"/>
      <c r="D1009" s="201"/>
      <c r="E1009" s="201"/>
      <c r="F1009" s="201"/>
      <c r="G1009" s="201"/>
      <c r="H1009" s="201"/>
      <c r="I1009" s="201"/>
      <c r="J1009" s="201"/>
      <c r="K1009" s="200"/>
      <c r="L1009" s="229"/>
      <c r="N1009" s="228"/>
    </row>
    <row r="1010" spans="2:14" x14ac:dyDescent="0.2">
      <c r="B1010" s="201"/>
      <c r="C1010" s="201"/>
      <c r="D1010" s="201"/>
      <c r="E1010" s="201"/>
      <c r="F1010" s="201"/>
      <c r="G1010" s="201"/>
      <c r="H1010" s="201"/>
      <c r="I1010" s="201"/>
      <c r="J1010" s="201"/>
      <c r="K1010" s="200"/>
      <c r="L1010" s="229"/>
      <c r="N1010" s="228"/>
    </row>
    <row r="1011" spans="2:14" x14ac:dyDescent="0.2">
      <c r="B1011" s="201"/>
      <c r="C1011" s="201"/>
      <c r="D1011" s="201"/>
      <c r="E1011" s="201"/>
      <c r="F1011" s="201"/>
      <c r="G1011" s="201"/>
      <c r="H1011" s="201"/>
      <c r="I1011" s="201"/>
      <c r="J1011" s="201"/>
      <c r="K1011" s="200"/>
      <c r="L1011" s="229"/>
      <c r="N1011" s="228"/>
    </row>
    <row r="1012" spans="2:14" x14ac:dyDescent="0.2">
      <c r="B1012" s="201"/>
      <c r="C1012" s="201"/>
      <c r="D1012" s="201"/>
      <c r="E1012" s="201"/>
      <c r="F1012" s="201"/>
      <c r="G1012" s="201"/>
      <c r="H1012" s="201"/>
      <c r="I1012" s="201"/>
      <c r="J1012" s="201"/>
      <c r="K1012" s="200"/>
      <c r="L1012" s="229"/>
      <c r="N1012" s="228"/>
    </row>
    <row r="1013" spans="2:14" x14ac:dyDescent="0.2">
      <c r="B1013" s="201"/>
      <c r="C1013" s="201"/>
      <c r="D1013" s="201"/>
      <c r="E1013" s="201"/>
      <c r="F1013" s="201"/>
      <c r="G1013" s="201"/>
      <c r="H1013" s="201"/>
      <c r="I1013" s="201"/>
      <c r="J1013" s="201"/>
      <c r="K1013" s="200"/>
      <c r="L1013" s="229"/>
      <c r="N1013" s="228"/>
    </row>
    <row r="1014" spans="2:14" x14ac:dyDescent="0.2">
      <c r="B1014" s="201"/>
      <c r="C1014" s="201"/>
      <c r="D1014" s="201"/>
      <c r="E1014" s="201"/>
      <c r="F1014" s="201"/>
      <c r="G1014" s="201"/>
      <c r="H1014" s="201"/>
      <c r="I1014" s="201"/>
      <c r="J1014" s="201"/>
      <c r="K1014" s="200"/>
      <c r="L1014" s="229"/>
      <c r="N1014" s="228"/>
    </row>
    <row r="1015" spans="2:14" x14ac:dyDescent="0.2">
      <c r="B1015" s="201"/>
      <c r="C1015" s="201"/>
      <c r="D1015" s="201"/>
      <c r="E1015" s="201"/>
      <c r="F1015" s="201"/>
      <c r="G1015" s="201"/>
      <c r="H1015" s="201"/>
      <c r="I1015" s="201"/>
      <c r="J1015" s="201"/>
      <c r="K1015" s="200"/>
      <c r="L1015" s="229"/>
      <c r="N1015" s="228"/>
    </row>
    <row r="1016" spans="2:14" x14ac:dyDescent="0.2">
      <c r="B1016" s="201"/>
      <c r="C1016" s="201"/>
      <c r="D1016" s="201"/>
      <c r="E1016" s="201"/>
      <c r="F1016" s="201"/>
      <c r="G1016" s="201"/>
      <c r="H1016" s="201"/>
      <c r="I1016" s="201"/>
      <c r="J1016" s="201"/>
      <c r="K1016" s="200"/>
      <c r="L1016" s="229"/>
      <c r="N1016" s="228"/>
    </row>
    <row r="1017" spans="2:14" x14ac:dyDescent="0.2">
      <c r="B1017" s="201"/>
      <c r="C1017" s="201"/>
      <c r="D1017" s="201"/>
      <c r="E1017" s="201"/>
      <c r="F1017" s="201"/>
      <c r="G1017" s="201"/>
      <c r="H1017" s="201"/>
      <c r="I1017" s="201"/>
      <c r="J1017" s="201"/>
      <c r="K1017" s="200"/>
      <c r="L1017" s="229"/>
      <c r="N1017" s="228"/>
    </row>
    <row r="1018" spans="2:14" x14ac:dyDescent="0.2">
      <c r="B1018" s="201"/>
      <c r="C1018" s="201"/>
      <c r="D1018" s="201"/>
      <c r="E1018" s="201"/>
      <c r="F1018" s="201"/>
      <c r="G1018" s="201"/>
      <c r="H1018" s="201"/>
      <c r="I1018" s="201"/>
      <c r="J1018" s="201"/>
      <c r="K1018" s="200"/>
      <c r="L1018" s="229"/>
      <c r="N1018" s="228"/>
    </row>
    <row r="1019" spans="2:14" x14ac:dyDescent="0.2">
      <c r="B1019" s="201"/>
      <c r="C1019" s="201"/>
      <c r="D1019" s="201"/>
      <c r="E1019" s="201"/>
      <c r="F1019" s="201"/>
      <c r="G1019" s="201"/>
      <c r="H1019" s="201"/>
      <c r="I1019" s="201"/>
      <c r="J1019" s="201"/>
      <c r="K1019" s="200"/>
      <c r="L1019" s="229"/>
      <c r="N1019" s="228"/>
    </row>
    <row r="1020" spans="2:14" x14ac:dyDescent="0.2">
      <c r="B1020" s="201"/>
      <c r="C1020" s="201"/>
      <c r="D1020" s="201"/>
      <c r="E1020" s="201"/>
      <c r="F1020" s="201"/>
      <c r="G1020" s="201"/>
      <c r="H1020" s="201"/>
      <c r="I1020" s="201"/>
      <c r="J1020" s="201"/>
      <c r="K1020" s="200"/>
      <c r="L1020" s="229"/>
      <c r="N1020" s="228"/>
    </row>
    <row r="1021" spans="2:14" x14ac:dyDescent="0.2">
      <c r="B1021" s="201"/>
      <c r="C1021" s="201"/>
      <c r="D1021" s="201"/>
      <c r="E1021" s="201"/>
      <c r="F1021" s="201"/>
      <c r="G1021" s="201"/>
      <c r="H1021" s="201"/>
      <c r="I1021" s="201"/>
      <c r="J1021" s="201"/>
      <c r="K1021" s="200"/>
      <c r="L1021" s="229"/>
      <c r="N1021" s="228"/>
    </row>
    <row r="1022" spans="2:14" x14ac:dyDescent="0.2">
      <c r="B1022" s="201"/>
      <c r="C1022" s="201"/>
      <c r="D1022" s="201"/>
      <c r="E1022" s="201"/>
      <c r="F1022" s="201"/>
      <c r="G1022" s="201"/>
      <c r="H1022" s="201"/>
      <c r="I1022" s="201"/>
      <c r="J1022" s="201"/>
      <c r="K1022" s="200"/>
      <c r="L1022" s="229"/>
      <c r="N1022" s="228"/>
    </row>
    <row r="1023" spans="2:14" x14ac:dyDescent="0.2">
      <c r="B1023" s="201"/>
      <c r="C1023" s="201"/>
      <c r="D1023" s="201"/>
      <c r="E1023" s="201"/>
      <c r="F1023" s="201"/>
      <c r="G1023" s="201"/>
      <c r="H1023" s="201"/>
      <c r="I1023" s="201"/>
      <c r="J1023" s="201"/>
      <c r="K1023" s="200"/>
      <c r="L1023" s="229"/>
      <c r="N1023" s="228"/>
    </row>
    <row r="1024" spans="2:14" x14ac:dyDescent="0.2">
      <c r="B1024" s="201"/>
      <c r="C1024" s="201"/>
      <c r="D1024" s="201"/>
      <c r="E1024" s="201"/>
      <c r="F1024" s="201"/>
      <c r="G1024" s="201"/>
      <c r="H1024" s="201"/>
      <c r="I1024" s="201"/>
      <c r="J1024" s="201"/>
      <c r="K1024" s="200"/>
      <c r="L1024" s="229"/>
      <c r="N1024" s="228"/>
    </row>
    <row r="1025" spans="2:14" x14ac:dyDescent="0.2">
      <c r="B1025" s="201"/>
      <c r="C1025" s="201"/>
      <c r="D1025" s="201"/>
      <c r="E1025" s="201"/>
      <c r="F1025" s="201"/>
      <c r="G1025" s="201"/>
      <c r="H1025" s="201"/>
      <c r="I1025" s="201"/>
      <c r="J1025" s="201"/>
      <c r="K1025" s="200"/>
      <c r="L1025" s="229"/>
      <c r="N1025" s="228"/>
    </row>
    <row r="1026" spans="2:14" x14ac:dyDescent="0.2">
      <c r="B1026" s="201"/>
      <c r="C1026" s="201"/>
      <c r="D1026" s="201"/>
      <c r="E1026" s="201"/>
      <c r="F1026" s="201"/>
      <c r="G1026" s="201"/>
      <c r="H1026" s="201"/>
      <c r="I1026" s="201"/>
      <c r="J1026" s="201"/>
      <c r="K1026" s="200"/>
      <c r="L1026" s="229"/>
      <c r="N1026" s="228"/>
    </row>
    <row r="1027" spans="2:14" x14ac:dyDescent="0.2">
      <c r="B1027" s="201"/>
      <c r="C1027" s="201"/>
      <c r="D1027" s="201"/>
      <c r="E1027" s="201"/>
      <c r="F1027" s="201"/>
      <c r="G1027" s="201"/>
      <c r="H1027" s="201"/>
      <c r="I1027" s="201"/>
      <c r="J1027" s="201"/>
      <c r="K1027" s="200"/>
      <c r="L1027" s="229"/>
      <c r="N1027" s="228"/>
    </row>
    <row r="1028" spans="2:14" x14ac:dyDescent="0.2">
      <c r="B1028" s="201"/>
      <c r="C1028" s="201"/>
      <c r="D1028" s="201"/>
      <c r="E1028" s="201"/>
      <c r="F1028" s="201"/>
      <c r="G1028" s="201"/>
      <c r="H1028" s="201"/>
      <c r="I1028" s="201"/>
      <c r="J1028" s="201"/>
      <c r="K1028" s="200"/>
      <c r="L1028" s="229"/>
      <c r="N1028" s="228"/>
    </row>
    <row r="1029" spans="2:14" x14ac:dyDescent="0.2">
      <c r="B1029" s="201"/>
      <c r="C1029" s="201"/>
      <c r="D1029" s="201"/>
      <c r="E1029" s="201"/>
      <c r="F1029" s="201"/>
      <c r="G1029" s="201"/>
      <c r="H1029" s="201"/>
      <c r="I1029" s="201"/>
      <c r="J1029" s="201"/>
      <c r="K1029" s="200"/>
      <c r="L1029" s="229"/>
      <c r="N1029" s="228"/>
    </row>
    <row r="1030" spans="2:14" x14ac:dyDescent="0.2">
      <c r="B1030" s="201"/>
      <c r="C1030" s="201"/>
      <c r="D1030" s="201"/>
      <c r="E1030" s="201"/>
      <c r="F1030" s="201"/>
      <c r="G1030" s="201"/>
      <c r="H1030" s="201"/>
      <c r="I1030" s="201"/>
      <c r="J1030" s="201"/>
      <c r="K1030" s="200"/>
      <c r="L1030" s="229"/>
      <c r="N1030" s="228"/>
    </row>
    <row r="1031" spans="2:14" x14ac:dyDescent="0.2">
      <c r="B1031" s="201"/>
      <c r="C1031" s="201"/>
      <c r="D1031" s="201"/>
      <c r="E1031" s="201"/>
      <c r="F1031" s="201"/>
      <c r="G1031" s="201"/>
      <c r="H1031" s="201"/>
      <c r="I1031" s="201"/>
      <c r="J1031" s="201"/>
      <c r="K1031" s="200"/>
      <c r="L1031" s="229"/>
      <c r="N1031" s="228"/>
    </row>
    <row r="1032" spans="2:14" x14ac:dyDescent="0.2">
      <c r="B1032" s="201"/>
      <c r="C1032" s="201"/>
      <c r="D1032" s="201"/>
      <c r="E1032" s="201"/>
      <c r="F1032" s="201"/>
      <c r="G1032" s="201"/>
      <c r="H1032" s="201"/>
      <c r="I1032" s="201"/>
      <c r="J1032" s="201"/>
      <c r="K1032" s="200"/>
      <c r="L1032" s="229"/>
      <c r="N1032" s="228"/>
    </row>
    <row r="1033" spans="2:14" x14ac:dyDescent="0.2">
      <c r="B1033" s="201"/>
      <c r="C1033" s="201"/>
      <c r="D1033" s="201"/>
      <c r="E1033" s="201"/>
      <c r="F1033" s="201"/>
      <c r="G1033" s="201"/>
      <c r="H1033" s="201"/>
      <c r="I1033" s="201"/>
      <c r="J1033" s="201"/>
      <c r="K1033" s="200"/>
      <c r="L1033" s="229"/>
      <c r="N1033" s="228"/>
    </row>
    <row r="1034" spans="2:14" x14ac:dyDescent="0.2">
      <c r="B1034" s="201"/>
      <c r="C1034" s="201"/>
      <c r="D1034" s="201"/>
      <c r="E1034" s="201"/>
      <c r="F1034" s="201"/>
      <c r="G1034" s="201"/>
      <c r="H1034" s="201"/>
      <c r="I1034" s="201"/>
      <c r="J1034" s="201"/>
      <c r="K1034" s="200"/>
      <c r="L1034" s="229"/>
      <c r="N1034" s="228"/>
    </row>
    <row r="1035" spans="2:14" x14ac:dyDescent="0.2">
      <c r="B1035" s="201"/>
      <c r="C1035" s="201"/>
      <c r="D1035" s="201"/>
      <c r="E1035" s="201"/>
      <c r="F1035" s="201"/>
      <c r="G1035" s="201"/>
      <c r="H1035" s="201"/>
      <c r="I1035" s="201"/>
      <c r="J1035" s="201"/>
      <c r="K1035" s="200"/>
      <c r="L1035" s="229"/>
      <c r="N1035" s="228"/>
    </row>
    <row r="1036" spans="2:14" x14ac:dyDescent="0.2">
      <c r="B1036" s="201"/>
      <c r="C1036" s="201"/>
      <c r="D1036" s="201"/>
      <c r="E1036" s="201"/>
      <c r="F1036" s="201"/>
      <c r="G1036" s="201"/>
      <c r="H1036" s="201"/>
      <c r="I1036" s="201"/>
      <c r="J1036" s="201"/>
      <c r="K1036" s="200"/>
      <c r="L1036" s="229"/>
      <c r="N1036" s="228"/>
    </row>
    <row r="1037" spans="2:14" x14ac:dyDescent="0.2">
      <c r="B1037" s="201"/>
      <c r="C1037" s="201"/>
      <c r="D1037" s="201"/>
      <c r="E1037" s="201"/>
      <c r="F1037" s="201"/>
      <c r="G1037" s="201"/>
      <c r="H1037" s="201"/>
      <c r="I1037" s="201"/>
      <c r="J1037" s="201"/>
      <c r="K1037" s="200"/>
      <c r="L1037" s="229"/>
      <c r="N1037" s="228"/>
    </row>
    <row r="1038" spans="2:14" x14ac:dyDescent="0.2">
      <c r="B1038" s="201"/>
      <c r="C1038" s="201"/>
      <c r="D1038" s="201"/>
      <c r="E1038" s="201"/>
      <c r="F1038" s="201"/>
      <c r="G1038" s="201"/>
      <c r="H1038" s="201"/>
      <c r="I1038" s="201"/>
      <c r="J1038" s="201"/>
      <c r="K1038" s="200"/>
      <c r="L1038" s="229"/>
      <c r="N1038" s="228"/>
    </row>
    <row r="1039" spans="2:14" x14ac:dyDescent="0.2">
      <c r="B1039" s="201"/>
      <c r="C1039" s="201"/>
      <c r="D1039" s="201"/>
      <c r="E1039" s="201"/>
      <c r="F1039" s="201"/>
      <c r="G1039" s="201"/>
      <c r="H1039" s="201"/>
      <c r="I1039" s="201"/>
      <c r="J1039" s="201"/>
      <c r="K1039" s="200"/>
      <c r="L1039" s="229"/>
      <c r="N1039" s="228"/>
    </row>
    <row r="1040" spans="2:14" x14ac:dyDescent="0.2">
      <c r="B1040" s="201"/>
      <c r="C1040" s="201"/>
      <c r="D1040" s="201"/>
      <c r="E1040" s="201"/>
      <c r="F1040" s="201"/>
      <c r="G1040" s="201"/>
      <c r="H1040" s="201"/>
      <c r="I1040" s="201"/>
      <c r="J1040" s="201"/>
      <c r="K1040" s="200"/>
      <c r="L1040" s="229"/>
      <c r="N1040" s="228"/>
    </row>
    <row r="1041" spans="2:14" x14ac:dyDescent="0.2">
      <c r="B1041" s="201"/>
      <c r="C1041" s="201"/>
      <c r="D1041" s="201"/>
      <c r="E1041" s="201"/>
      <c r="F1041" s="201"/>
      <c r="G1041" s="201"/>
      <c r="H1041" s="201"/>
      <c r="I1041" s="201"/>
      <c r="J1041" s="201"/>
      <c r="K1041" s="200"/>
      <c r="L1041" s="229"/>
      <c r="N1041" s="228"/>
    </row>
    <row r="1042" spans="2:14" x14ac:dyDescent="0.2">
      <c r="B1042" s="201"/>
      <c r="C1042" s="201"/>
      <c r="D1042" s="201"/>
      <c r="E1042" s="201"/>
      <c r="F1042" s="201"/>
      <c r="G1042" s="201"/>
      <c r="H1042" s="201"/>
      <c r="I1042" s="201"/>
      <c r="J1042" s="201"/>
      <c r="K1042" s="200"/>
      <c r="L1042" s="229"/>
      <c r="N1042" s="228"/>
    </row>
    <row r="1043" spans="2:14" x14ac:dyDescent="0.2">
      <c r="B1043" s="201"/>
      <c r="C1043" s="201"/>
      <c r="D1043" s="201"/>
      <c r="E1043" s="201"/>
      <c r="F1043" s="201"/>
      <c r="G1043" s="201"/>
      <c r="H1043" s="201"/>
      <c r="I1043" s="201"/>
      <c r="J1043" s="201"/>
      <c r="K1043" s="200"/>
      <c r="L1043" s="229"/>
      <c r="N1043" s="228"/>
    </row>
    <row r="1044" spans="2:14" x14ac:dyDescent="0.2">
      <c r="B1044" s="201"/>
      <c r="C1044" s="201"/>
      <c r="D1044" s="201"/>
      <c r="E1044" s="201"/>
      <c r="F1044" s="201"/>
      <c r="G1044" s="201"/>
      <c r="H1044" s="201"/>
      <c r="I1044" s="201"/>
      <c r="J1044" s="201"/>
      <c r="K1044" s="200"/>
      <c r="L1044" s="229"/>
      <c r="N1044" s="228"/>
    </row>
    <row r="1045" spans="2:14" x14ac:dyDescent="0.2">
      <c r="B1045" s="201"/>
      <c r="C1045" s="201"/>
      <c r="D1045" s="201"/>
      <c r="E1045" s="201"/>
      <c r="F1045" s="201"/>
      <c r="G1045" s="201"/>
      <c r="H1045" s="201"/>
      <c r="I1045" s="201"/>
      <c r="J1045" s="201"/>
      <c r="K1045" s="200"/>
      <c r="L1045" s="229"/>
      <c r="N1045" s="228"/>
    </row>
    <row r="1046" spans="2:14" x14ac:dyDescent="0.2">
      <c r="B1046" s="201"/>
      <c r="C1046" s="201"/>
      <c r="D1046" s="201"/>
      <c r="E1046" s="201"/>
      <c r="F1046" s="201"/>
      <c r="G1046" s="201"/>
      <c r="H1046" s="201"/>
      <c r="I1046" s="201"/>
      <c r="J1046" s="201"/>
      <c r="K1046" s="200"/>
      <c r="L1046" s="229"/>
      <c r="N1046" s="228"/>
    </row>
    <row r="1047" spans="2:14" x14ac:dyDescent="0.2">
      <c r="B1047" s="201"/>
      <c r="C1047" s="201"/>
      <c r="D1047" s="201"/>
      <c r="E1047" s="201"/>
      <c r="F1047" s="201"/>
      <c r="G1047" s="201"/>
      <c r="H1047" s="201"/>
      <c r="I1047" s="201"/>
      <c r="J1047" s="201"/>
      <c r="K1047" s="200"/>
      <c r="L1047" s="229"/>
      <c r="N1047" s="228"/>
    </row>
    <row r="1048" spans="2:14" x14ac:dyDescent="0.2">
      <c r="B1048" s="201"/>
      <c r="C1048" s="201"/>
      <c r="D1048" s="201"/>
      <c r="E1048" s="201"/>
      <c r="F1048" s="201"/>
      <c r="G1048" s="201"/>
      <c r="H1048" s="201"/>
      <c r="I1048" s="201"/>
      <c r="J1048" s="201"/>
      <c r="K1048" s="200"/>
      <c r="L1048" s="229"/>
      <c r="N1048" s="228"/>
    </row>
    <row r="1049" spans="2:14" x14ac:dyDescent="0.2">
      <c r="B1049" s="201"/>
      <c r="C1049" s="201"/>
      <c r="D1049" s="201"/>
      <c r="E1049" s="201"/>
      <c r="F1049" s="201"/>
      <c r="G1049" s="201"/>
      <c r="H1049" s="201"/>
      <c r="I1049" s="201"/>
      <c r="J1049" s="201"/>
      <c r="K1049" s="200"/>
      <c r="L1049" s="229"/>
      <c r="N1049" s="228"/>
    </row>
    <row r="1050" spans="2:14" x14ac:dyDescent="0.2">
      <c r="B1050" s="201"/>
      <c r="C1050" s="201"/>
      <c r="D1050" s="201"/>
      <c r="E1050" s="201"/>
      <c r="F1050" s="201"/>
      <c r="G1050" s="201"/>
      <c r="H1050" s="201"/>
      <c r="I1050" s="201"/>
      <c r="J1050" s="201"/>
      <c r="K1050" s="200"/>
      <c r="L1050" s="229"/>
      <c r="N1050" s="228"/>
    </row>
    <row r="1051" spans="2:14" x14ac:dyDescent="0.2">
      <c r="B1051" s="201"/>
      <c r="C1051" s="201"/>
      <c r="D1051" s="201"/>
      <c r="E1051" s="201"/>
      <c r="F1051" s="201"/>
      <c r="G1051" s="201"/>
      <c r="H1051" s="201"/>
      <c r="I1051" s="201"/>
      <c r="J1051" s="201"/>
      <c r="K1051" s="200"/>
      <c r="L1051" s="229"/>
      <c r="N1051" s="228"/>
    </row>
    <row r="1052" spans="2:14" x14ac:dyDescent="0.2">
      <c r="B1052" s="201"/>
      <c r="C1052" s="201"/>
      <c r="D1052" s="201"/>
      <c r="E1052" s="201"/>
      <c r="F1052" s="201"/>
      <c r="G1052" s="201"/>
      <c r="H1052" s="201"/>
      <c r="I1052" s="201"/>
      <c r="J1052" s="201"/>
      <c r="K1052" s="200"/>
      <c r="L1052" s="229"/>
      <c r="N1052" s="228"/>
    </row>
    <row r="1053" spans="2:14" x14ac:dyDescent="0.2">
      <c r="B1053" s="201"/>
      <c r="C1053" s="201"/>
      <c r="D1053" s="201"/>
      <c r="E1053" s="201"/>
      <c r="F1053" s="201"/>
      <c r="G1053" s="201"/>
      <c r="H1053" s="201"/>
      <c r="I1053" s="201"/>
      <c r="J1053" s="201"/>
      <c r="K1053" s="200"/>
      <c r="L1053" s="229"/>
      <c r="N1053" s="228"/>
    </row>
    <row r="1054" spans="2:14" x14ac:dyDescent="0.2">
      <c r="B1054" s="201"/>
      <c r="C1054" s="201"/>
      <c r="D1054" s="201"/>
      <c r="E1054" s="201"/>
      <c r="F1054" s="201"/>
      <c r="G1054" s="201"/>
      <c r="H1054" s="201"/>
      <c r="I1054" s="201"/>
      <c r="J1054" s="201"/>
      <c r="K1054" s="200"/>
      <c r="L1054" s="229"/>
      <c r="N1054" s="228"/>
    </row>
    <row r="1055" spans="2:14" x14ac:dyDescent="0.2">
      <c r="B1055" s="201"/>
      <c r="C1055" s="201"/>
      <c r="D1055" s="201"/>
      <c r="E1055" s="201"/>
      <c r="F1055" s="201"/>
      <c r="G1055" s="201"/>
      <c r="H1055" s="201"/>
      <c r="I1055" s="201"/>
      <c r="J1055" s="201"/>
      <c r="K1055" s="200"/>
      <c r="L1055" s="229"/>
      <c r="N1055" s="228"/>
    </row>
    <row r="1056" spans="2:14" x14ac:dyDescent="0.2">
      <c r="B1056" s="201"/>
      <c r="C1056" s="201"/>
      <c r="D1056" s="201"/>
      <c r="E1056" s="201"/>
      <c r="F1056" s="201"/>
      <c r="G1056" s="201"/>
      <c r="H1056" s="201"/>
      <c r="I1056" s="201"/>
      <c r="J1056" s="201"/>
      <c r="K1056" s="200"/>
      <c r="L1056" s="229"/>
      <c r="N1056" s="228"/>
    </row>
    <row r="1057" spans="2:14" x14ac:dyDescent="0.2">
      <c r="B1057" s="201"/>
      <c r="C1057" s="201"/>
      <c r="D1057" s="201"/>
      <c r="E1057" s="201"/>
      <c r="F1057" s="201"/>
      <c r="G1057" s="201"/>
      <c r="H1057" s="201"/>
      <c r="I1057" s="201"/>
      <c r="J1057" s="201"/>
      <c r="K1057" s="200"/>
      <c r="L1057" s="229"/>
      <c r="N1057" s="228"/>
    </row>
    <row r="1058" spans="2:14" x14ac:dyDescent="0.2">
      <c r="B1058" s="201"/>
      <c r="C1058" s="201"/>
      <c r="D1058" s="201"/>
      <c r="E1058" s="201"/>
      <c r="F1058" s="201"/>
      <c r="G1058" s="201"/>
      <c r="H1058" s="201"/>
      <c r="I1058" s="201"/>
      <c r="J1058" s="201"/>
      <c r="K1058" s="200"/>
      <c r="L1058" s="229"/>
      <c r="N1058" s="228"/>
    </row>
    <row r="1059" spans="2:14" x14ac:dyDescent="0.2">
      <c r="B1059" s="201"/>
      <c r="C1059" s="201"/>
      <c r="D1059" s="201"/>
      <c r="E1059" s="201"/>
      <c r="F1059" s="201"/>
      <c r="G1059" s="201"/>
      <c r="H1059" s="201"/>
      <c r="I1059" s="201"/>
      <c r="J1059" s="201"/>
      <c r="K1059" s="200"/>
      <c r="L1059" s="229"/>
      <c r="N1059" s="228"/>
    </row>
    <row r="1060" spans="2:14" x14ac:dyDescent="0.2">
      <c r="B1060" s="201"/>
      <c r="C1060" s="201"/>
      <c r="D1060" s="201"/>
      <c r="E1060" s="201"/>
      <c r="F1060" s="201"/>
      <c r="G1060" s="201"/>
      <c r="H1060" s="201"/>
      <c r="I1060" s="201"/>
      <c r="J1060" s="201"/>
      <c r="K1060" s="200"/>
      <c r="L1060" s="229"/>
      <c r="N1060" s="228"/>
    </row>
    <row r="1061" spans="2:14" x14ac:dyDescent="0.2">
      <c r="B1061" s="201"/>
      <c r="C1061" s="201"/>
      <c r="D1061" s="201"/>
      <c r="E1061" s="201"/>
      <c r="F1061" s="201"/>
      <c r="G1061" s="201"/>
      <c r="H1061" s="201"/>
      <c r="I1061" s="201"/>
      <c r="J1061" s="201"/>
      <c r="K1061" s="200"/>
      <c r="L1061" s="229"/>
      <c r="N1061" s="228"/>
    </row>
    <row r="1062" spans="2:14" x14ac:dyDescent="0.2">
      <c r="B1062" s="201"/>
      <c r="C1062" s="201"/>
      <c r="D1062" s="201"/>
      <c r="E1062" s="201"/>
      <c r="F1062" s="201"/>
      <c r="G1062" s="201"/>
      <c r="H1062" s="201"/>
      <c r="I1062" s="201"/>
      <c r="J1062" s="201"/>
      <c r="K1062" s="200"/>
      <c r="L1062" s="229"/>
      <c r="N1062" s="228"/>
    </row>
    <row r="1063" spans="2:14" x14ac:dyDescent="0.2">
      <c r="B1063" s="201"/>
      <c r="C1063" s="201"/>
      <c r="D1063" s="201"/>
      <c r="E1063" s="201"/>
      <c r="F1063" s="201"/>
      <c r="G1063" s="201"/>
      <c r="H1063" s="201"/>
      <c r="I1063" s="201"/>
      <c r="J1063" s="201"/>
      <c r="K1063" s="200"/>
      <c r="L1063" s="229"/>
      <c r="N1063" s="228"/>
    </row>
    <row r="1064" spans="2:14" x14ac:dyDescent="0.2">
      <c r="B1064" s="201"/>
      <c r="C1064" s="201"/>
      <c r="D1064" s="201"/>
      <c r="E1064" s="201"/>
      <c r="F1064" s="201"/>
      <c r="G1064" s="201"/>
      <c r="H1064" s="201"/>
      <c r="I1064" s="201"/>
      <c r="J1064" s="201"/>
      <c r="K1064" s="200"/>
      <c r="L1064" s="229"/>
      <c r="N1064" s="228"/>
    </row>
    <row r="1065" spans="2:14" x14ac:dyDescent="0.2">
      <c r="B1065" s="201"/>
      <c r="C1065" s="201"/>
      <c r="D1065" s="201"/>
      <c r="E1065" s="201"/>
      <c r="F1065" s="201"/>
      <c r="G1065" s="201"/>
      <c r="H1065" s="201"/>
      <c r="I1065" s="201"/>
      <c r="J1065" s="201"/>
      <c r="K1065" s="200"/>
      <c r="L1065" s="229"/>
      <c r="N1065" s="228"/>
    </row>
    <row r="1066" spans="2:14" x14ac:dyDescent="0.2">
      <c r="B1066" s="201"/>
      <c r="C1066" s="201"/>
      <c r="D1066" s="201"/>
      <c r="E1066" s="201"/>
      <c r="F1066" s="201"/>
      <c r="G1066" s="201"/>
      <c r="H1066" s="201"/>
      <c r="I1066" s="201"/>
      <c r="J1066" s="201"/>
      <c r="K1066" s="200"/>
      <c r="L1066" s="229"/>
      <c r="N1066" s="228"/>
    </row>
    <row r="1067" spans="2:14" x14ac:dyDescent="0.2">
      <c r="B1067" s="201"/>
      <c r="C1067" s="201"/>
      <c r="D1067" s="201"/>
      <c r="E1067" s="201"/>
      <c r="F1067" s="201"/>
      <c r="G1067" s="201"/>
      <c r="H1067" s="201"/>
      <c r="I1067" s="201"/>
      <c r="J1067" s="201"/>
      <c r="K1067" s="200"/>
      <c r="L1067" s="229"/>
      <c r="N1067" s="228"/>
    </row>
    <row r="1068" spans="2:14" x14ac:dyDescent="0.2">
      <c r="B1068" s="201"/>
      <c r="C1068" s="201"/>
      <c r="D1068" s="201"/>
      <c r="E1068" s="201"/>
      <c r="F1068" s="201"/>
      <c r="G1068" s="201"/>
      <c r="H1068" s="201"/>
      <c r="I1068" s="201"/>
      <c r="J1068" s="201"/>
      <c r="K1068" s="200"/>
      <c r="L1068" s="229"/>
      <c r="N1068" s="228"/>
    </row>
    <row r="1069" spans="2:14" x14ac:dyDescent="0.2">
      <c r="B1069" s="201"/>
      <c r="C1069" s="201"/>
      <c r="D1069" s="201"/>
      <c r="E1069" s="201"/>
      <c r="F1069" s="201"/>
      <c r="G1069" s="201"/>
      <c r="H1069" s="201"/>
      <c r="I1069" s="201"/>
      <c r="J1069" s="201"/>
      <c r="K1069" s="200"/>
      <c r="L1069" s="229"/>
      <c r="N1069" s="228"/>
    </row>
    <row r="1070" spans="2:14" x14ac:dyDescent="0.2">
      <c r="B1070" s="201"/>
      <c r="C1070" s="201"/>
      <c r="D1070" s="201"/>
      <c r="E1070" s="201"/>
      <c r="F1070" s="201"/>
      <c r="G1070" s="201"/>
      <c r="H1070" s="201"/>
      <c r="I1070" s="201"/>
      <c r="J1070" s="201"/>
      <c r="K1070" s="200"/>
      <c r="L1070" s="229"/>
      <c r="N1070" s="228"/>
    </row>
    <row r="1071" spans="2:14" x14ac:dyDescent="0.2">
      <c r="B1071" s="201"/>
      <c r="C1071" s="201"/>
      <c r="D1071" s="201"/>
      <c r="E1071" s="201"/>
      <c r="F1071" s="201"/>
      <c r="G1071" s="201"/>
      <c r="H1071" s="201"/>
      <c r="I1071" s="201"/>
      <c r="J1071" s="201"/>
      <c r="K1071" s="200"/>
      <c r="L1071" s="229"/>
      <c r="N1071" s="228"/>
    </row>
    <row r="1072" spans="2:14" x14ac:dyDescent="0.2">
      <c r="B1072" s="201"/>
      <c r="C1072" s="201"/>
      <c r="D1072" s="201"/>
      <c r="E1072" s="201"/>
      <c r="F1072" s="201"/>
      <c r="G1072" s="201"/>
      <c r="H1072" s="201"/>
      <c r="I1072" s="201"/>
      <c r="J1072" s="201"/>
      <c r="K1072" s="200"/>
      <c r="L1072" s="229"/>
      <c r="N1072" s="228"/>
    </row>
    <row r="1073" spans="2:14" x14ac:dyDescent="0.2">
      <c r="B1073" s="201"/>
      <c r="C1073" s="201"/>
      <c r="D1073" s="201"/>
      <c r="E1073" s="201"/>
      <c r="F1073" s="201"/>
      <c r="G1073" s="201"/>
      <c r="H1073" s="201"/>
      <c r="I1073" s="201"/>
      <c r="J1073" s="201"/>
      <c r="K1073" s="200"/>
      <c r="L1073" s="229"/>
      <c r="N1073" s="228"/>
    </row>
    <row r="1074" spans="2:14" x14ac:dyDescent="0.2">
      <c r="B1074" s="201"/>
      <c r="C1074" s="201"/>
      <c r="D1074" s="201"/>
      <c r="E1074" s="201"/>
      <c r="F1074" s="201"/>
      <c r="G1074" s="201"/>
      <c r="H1074" s="201"/>
      <c r="I1074" s="201"/>
      <c r="J1074" s="201"/>
      <c r="K1074" s="200"/>
      <c r="L1074" s="229"/>
      <c r="N1074" s="228"/>
    </row>
    <row r="1075" spans="2:14" x14ac:dyDescent="0.2">
      <c r="B1075" s="201"/>
      <c r="C1075" s="201"/>
      <c r="D1075" s="201"/>
      <c r="E1075" s="201"/>
      <c r="F1075" s="201"/>
      <c r="G1075" s="201"/>
      <c r="H1075" s="201"/>
      <c r="I1075" s="201"/>
      <c r="J1075" s="201"/>
      <c r="K1075" s="200"/>
      <c r="L1075" s="229"/>
      <c r="N1075" s="228"/>
    </row>
    <row r="1076" spans="2:14" x14ac:dyDescent="0.2">
      <c r="B1076" s="201"/>
      <c r="C1076" s="201"/>
      <c r="D1076" s="201"/>
      <c r="E1076" s="201"/>
      <c r="F1076" s="201"/>
      <c r="G1076" s="201"/>
      <c r="H1076" s="201"/>
      <c r="I1076" s="201"/>
      <c r="J1076" s="201"/>
      <c r="K1076" s="200"/>
      <c r="L1076" s="229"/>
      <c r="N1076" s="228"/>
    </row>
    <row r="1077" spans="2:14" x14ac:dyDescent="0.2">
      <c r="B1077" s="201"/>
      <c r="C1077" s="201"/>
      <c r="D1077" s="201"/>
      <c r="E1077" s="201"/>
      <c r="F1077" s="201"/>
      <c r="G1077" s="201"/>
      <c r="H1077" s="201"/>
      <c r="I1077" s="201"/>
      <c r="J1077" s="201"/>
      <c r="K1077" s="200"/>
      <c r="L1077" s="229"/>
      <c r="N1077" s="228"/>
    </row>
    <row r="1078" spans="2:14" x14ac:dyDescent="0.2">
      <c r="B1078" s="201"/>
      <c r="C1078" s="201"/>
      <c r="D1078" s="201"/>
      <c r="E1078" s="201"/>
      <c r="F1078" s="201"/>
      <c r="G1078" s="201"/>
      <c r="H1078" s="201"/>
      <c r="I1078" s="201"/>
      <c r="J1078" s="201"/>
      <c r="K1078" s="200"/>
      <c r="L1078" s="229"/>
      <c r="N1078" s="228"/>
    </row>
    <row r="1079" spans="2:14" x14ac:dyDescent="0.2">
      <c r="B1079" s="201"/>
      <c r="C1079" s="201"/>
      <c r="D1079" s="201"/>
      <c r="E1079" s="201"/>
      <c r="F1079" s="201"/>
      <c r="G1079" s="201"/>
      <c r="H1079" s="201"/>
      <c r="I1079" s="201"/>
      <c r="J1079" s="201"/>
      <c r="K1079" s="200"/>
      <c r="L1079" s="229"/>
      <c r="N1079" s="228"/>
    </row>
    <row r="1080" spans="2:14" x14ac:dyDescent="0.2">
      <c r="B1080" s="201"/>
      <c r="C1080" s="201"/>
      <c r="D1080" s="201"/>
      <c r="E1080" s="201"/>
      <c r="F1080" s="201"/>
      <c r="G1080" s="201"/>
      <c r="H1080" s="201"/>
      <c r="I1080" s="201"/>
      <c r="J1080" s="201"/>
      <c r="K1080" s="200"/>
      <c r="L1080" s="229"/>
      <c r="N1080" s="228"/>
    </row>
    <row r="1081" spans="2:14" x14ac:dyDescent="0.2">
      <c r="B1081" s="201"/>
      <c r="C1081" s="201"/>
      <c r="D1081" s="201"/>
      <c r="E1081" s="201"/>
      <c r="F1081" s="201"/>
      <c r="G1081" s="201"/>
      <c r="H1081" s="201"/>
      <c r="I1081" s="201"/>
      <c r="J1081" s="201"/>
      <c r="K1081" s="200"/>
      <c r="L1081" s="229"/>
      <c r="N1081" s="228"/>
    </row>
    <row r="1082" spans="2:14" x14ac:dyDescent="0.2">
      <c r="B1082" s="201"/>
      <c r="C1082" s="201"/>
      <c r="D1082" s="201"/>
      <c r="E1082" s="201"/>
      <c r="F1082" s="201"/>
      <c r="G1082" s="201"/>
      <c r="H1082" s="201"/>
      <c r="I1082" s="201"/>
      <c r="J1082" s="201"/>
      <c r="K1082" s="200"/>
      <c r="L1082" s="229"/>
      <c r="N1082" s="228"/>
    </row>
    <row r="1083" spans="2:14" x14ac:dyDescent="0.2">
      <c r="B1083" s="201"/>
      <c r="C1083" s="201"/>
      <c r="D1083" s="201"/>
      <c r="E1083" s="201"/>
      <c r="F1083" s="201"/>
      <c r="G1083" s="201"/>
      <c r="H1083" s="201"/>
      <c r="I1083" s="201"/>
      <c r="J1083" s="201"/>
      <c r="K1083" s="200"/>
      <c r="L1083" s="229"/>
      <c r="N1083" s="228"/>
    </row>
    <row r="1084" spans="2:14" x14ac:dyDescent="0.2">
      <c r="B1084" s="201"/>
      <c r="C1084" s="201"/>
      <c r="D1084" s="201"/>
      <c r="E1084" s="201"/>
      <c r="F1084" s="201"/>
      <c r="G1084" s="201"/>
      <c r="H1084" s="201"/>
      <c r="I1084" s="201"/>
      <c r="J1084" s="201"/>
      <c r="K1084" s="200"/>
      <c r="L1084" s="229"/>
      <c r="N1084" s="228"/>
    </row>
    <row r="1085" spans="2:14" x14ac:dyDescent="0.2">
      <c r="B1085" s="201"/>
      <c r="C1085" s="201"/>
      <c r="D1085" s="201"/>
      <c r="E1085" s="201"/>
      <c r="F1085" s="201"/>
      <c r="G1085" s="201"/>
      <c r="H1085" s="201"/>
      <c r="I1085" s="201"/>
      <c r="J1085" s="201"/>
      <c r="K1085" s="200"/>
      <c r="L1085" s="229"/>
      <c r="N1085" s="228"/>
    </row>
    <row r="1086" spans="2:14" x14ac:dyDescent="0.2">
      <c r="B1086" s="201"/>
      <c r="C1086" s="201"/>
      <c r="D1086" s="201"/>
      <c r="E1086" s="201"/>
      <c r="F1086" s="201"/>
      <c r="G1086" s="201"/>
      <c r="H1086" s="201"/>
      <c r="I1086" s="201"/>
      <c r="J1086" s="201"/>
      <c r="K1086" s="200"/>
      <c r="L1086" s="229"/>
      <c r="N1086" s="228"/>
    </row>
    <row r="1087" spans="2:14" x14ac:dyDescent="0.2">
      <c r="B1087" s="201"/>
      <c r="C1087" s="201"/>
      <c r="D1087" s="201"/>
      <c r="E1087" s="201"/>
      <c r="F1087" s="201"/>
      <c r="G1087" s="201"/>
      <c r="H1087" s="201"/>
      <c r="I1087" s="201"/>
      <c r="J1087" s="201"/>
      <c r="K1087" s="200"/>
      <c r="L1087" s="229"/>
      <c r="N1087" s="228"/>
    </row>
    <row r="1088" spans="2:14" x14ac:dyDescent="0.2">
      <c r="B1088" s="201"/>
      <c r="C1088" s="201"/>
      <c r="D1088" s="201"/>
      <c r="E1088" s="201"/>
      <c r="F1088" s="201"/>
      <c r="G1088" s="201"/>
      <c r="H1088" s="201"/>
      <c r="I1088" s="201"/>
      <c r="J1088" s="201"/>
      <c r="K1088" s="200"/>
      <c r="L1088" s="229"/>
      <c r="N1088" s="228"/>
    </row>
    <row r="1089" spans="2:14" x14ac:dyDescent="0.2">
      <c r="B1089" s="201"/>
      <c r="C1089" s="201"/>
      <c r="D1089" s="201"/>
      <c r="E1089" s="201"/>
      <c r="F1089" s="201"/>
      <c r="G1089" s="201"/>
      <c r="H1089" s="201"/>
      <c r="I1089" s="201"/>
      <c r="J1089" s="201"/>
      <c r="K1089" s="200"/>
      <c r="L1089" s="229"/>
      <c r="N1089" s="228"/>
    </row>
    <row r="1090" spans="2:14" x14ac:dyDescent="0.2">
      <c r="B1090" s="201"/>
      <c r="C1090" s="201"/>
      <c r="D1090" s="201"/>
      <c r="E1090" s="201"/>
      <c r="F1090" s="201"/>
      <c r="G1090" s="201"/>
      <c r="H1090" s="201"/>
      <c r="I1090" s="201"/>
      <c r="J1090" s="201"/>
      <c r="K1090" s="200"/>
      <c r="L1090" s="229"/>
      <c r="N1090" s="228"/>
    </row>
    <row r="1091" spans="2:14" x14ac:dyDescent="0.2">
      <c r="B1091" s="201"/>
      <c r="C1091" s="201"/>
      <c r="D1091" s="201"/>
      <c r="E1091" s="201"/>
      <c r="F1091" s="201"/>
      <c r="G1091" s="201"/>
      <c r="H1091" s="201"/>
      <c r="I1091" s="201"/>
      <c r="J1091" s="201"/>
      <c r="K1091" s="200"/>
      <c r="L1091" s="229"/>
      <c r="N1091" s="228"/>
    </row>
    <row r="1092" spans="2:14" x14ac:dyDescent="0.2">
      <c r="B1092" s="201"/>
      <c r="C1092" s="201"/>
      <c r="D1092" s="201"/>
      <c r="E1092" s="201"/>
      <c r="F1092" s="201"/>
      <c r="G1092" s="201"/>
      <c r="H1092" s="201"/>
      <c r="I1092" s="201"/>
      <c r="J1092" s="201"/>
      <c r="K1092" s="200"/>
      <c r="L1092" s="229"/>
      <c r="N1092" s="228"/>
    </row>
    <row r="1093" spans="2:14" x14ac:dyDescent="0.2">
      <c r="B1093" s="201"/>
      <c r="C1093" s="201"/>
      <c r="D1093" s="201"/>
      <c r="E1093" s="201"/>
      <c r="F1093" s="201"/>
      <c r="G1093" s="201"/>
      <c r="H1093" s="201"/>
      <c r="I1093" s="201"/>
      <c r="J1093" s="201"/>
      <c r="K1093" s="200"/>
      <c r="L1093" s="229"/>
      <c r="N1093" s="228"/>
    </row>
    <row r="1094" spans="2:14" x14ac:dyDescent="0.2">
      <c r="B1094" s="201"/>
      <c r="C1094" s="201"/>
      <c r="D1094" s="201"/>
      <c r="E1094" s="201"/>
      <c r="F1094" s="201"/>
      <c r="G1094" s="201"/>
      <c r="H1094" s="201"/>
      <c r="I1094" s="201"/>
      <c r="J1094" s="201"/>
      <c r="K1094" s="200"/>
      <c r="L1094" s="229"/>
      <c r="N1094" s="228"/>
    </row>
    <row r="1095" spans="2:14" x14ac:dyDescent="0.2">
      <c r="B1095" s="201"/>
      <c r="C1095" s="201"/>
      <c r="D1095" s="201"/>
      <c r="E1095" s="201"/>
      <c r="F1095" s="201"/>
      <c r="G1095" s="201"/>
      <c r="H1095" s="201"/>
      <c r="I1095" s="201"/>
      <c r="J1095" s="201"/>
      <c r="K1095" s="200"/>
      <c r="L1095" s="229"/>
      <c r="N1095" s="228"/>
    </row>
    <row r="1096" spans="2:14" x14ac:dyDescent="0.2">
      <c r="B1096" s="201"/>
      <c r="C1096" s="201"/>
      <c r="D1096" s="201"/>
      <c r="E1096" s="201"/>
      <c r="F1096" s="201"/>
      <c r="G1096" s="201"/>
      <c r="H1096" s="201"/>
      <c r="I1096" s="201"/>
      <c r="J1096" s="201"/>
      <c r="K1096" s="200"/>
      <c r="L1096" s="229"/>
      <c r="N1096" s="228"/>
    </row>
    <row r="1097" spans="2:14" x14ac:dyDescent="0.2">
      <c r="B1097" s="201"/>
      <c r="C1097" s="201"/>
      <c r="D1097" s="201"/>
      <c r="E1097" s="201"/>
      <c r="F1097" s="201"/>
      <c r="G1097" s="201"/>
      <c r="H1097" s="201"/>
      <c r="I1097" s="201"/>
      <c r="J1097" s="201"/>
      <c r="K1097" s="200"/>
      <c r="L1097" s="229"/>
      <c r="N1097" s="228"/>
    </row>
    <row r="1098" spans="2:14" x14ac:dyDescent="0.2">
      <c r="B1098" s="201"/>
      <c r="C1098" s="201"/>
      <c r="D1098" s="201"/>
      <c r="E1098" s="201"/>
      <c r="F1098" s="201"/>
      <c r="G1098" s="201"/>
      <c r="H1098" s="201"/>
      <c r="I1098" s="201"/>
      <c r="J1098" s="201"/>
      <c r="K1098" s="200"/>
      <c r="L1098" s="229"/>
      <c r="N1098" s="228"/>
    </row>
    <row r="1099" spans="2:14" x14ac:dyDescent="0.2">
      <c r="B1099" s="201"/>
      <c r="C1099" s="201"/>
      <c r="D1099" s="201"/>
      <c r="E1099" s="201"/>
      <c r="F1099" s="201"/>
      <c r="G1099" s="201"/>
      <c r="H1099" s="201"/>
      <c r="I1099" s="201"/>
      <c r="J1099" s="201"/>
      <c r="K1099" s="200"/>
      <c r="L1099" s="229"/>
      <c r="N1099" s="228"/>
    </row>
    <row r="1100" spans="2:14" x14ac:dyDescent="0.2">
      <c r="B1100" s="201"/>
      <c r="C1100" s="201"/>
      <c r="D1100" s="201"/>
      <c r="E1100" s="201"/>
      <c r="F1100" s="201"/>
      <c r="G1100" s="201"/>
      <c r="H1100" s="201"/>
      <c r="I1100" s="201"/>
      <c r="J1100" s="201"/>
      <c r="K1100" s="200"/>
      <c r="L1100" s="229"/>
      <c r="N1100" s="228"/>
    </row>
    <row r="1101" spans="2:14" x14ac:dyDescent="0.2">
      <c r="B1101" s="201"/>
      <c r="C1101" s="201"/>
      <c r="D1101" s="201"/>
      <c r="E1101" s="201"/>
      <c r="F1101" s="201"/>
      <c r="G1101" s="201"/>
      <c r="H1101" s="201"/>
      <c r="I1101" s="201"/>
      <c r="J1101" s="201"/>
      <c r="K1101" s="200"/>
      <c r="L1101" s="229"/>
      <c r="N1101" s="228"/>
    </row>
    <row r="1102" spans="2:14" x14ac:dyDescent="0.2">
      <c r="B1102" s="201"/>
      <c r="C1102" s="201"/>
      <c r="D1102" s="201"/>
      <c r="E1102" s="201"/>
      <c r="F1102" s="201"/>
      <c r="G1102" s="201"/>
      <c r="H1102" s="201"/>
      <c r="I1102" s="201"/>
      <c r="J1102" s="201"/>
      <c r="K1102" s="200"/>
      <c r="L1102" s="229"/>
      <c r="N1102" s="228"/>
    </row>
    <row r="1103" spans="2:14" x14ac:dyDescent="0.2">
      <c r="B1103" s="201"/>
      <c r="C1103" s="201"/>
      <c r="D1103" s="201"/>
      <c r="E1103" s="201"/>
      <c r="F1103" s="201"/>
      <c r="G1103" s="201"/>
      <c r="H1103" s="201"/>
      <c r="I1103" s="201"/>
      <c r="J1103" s="201"/>
      <c r="K1103" s="200"/>
      <c r="L1103" s="229"/>
      <c r="N1103" s="228"/>
    </row>
    <row r="1104" spans="2:14" x14ac:dyDescent="0.2">
      <c r="B1104" s="201"/>
      <c r="C1104" s="201"/>
      <c r="D1104" s="201"/>
      <c r="E1104" s="201"/>
      <c r="F1104" s="201"/>
      <c r="G1104" s="201"/>
      <c r="H1104" s="201"/>
      <c r="I1104" s="201"/>
      <c r="J1104" s="201"/>
      <c r="K1104" s="200"/>
      <c r="L1104" s="229"/>
      <c r="N1104" s="228"/>
    </row>
    <row r="1105" spans="2:14" x14ac:dyDescent="0.2">
      <c r="B1105" s="201"/>
      <c r="C1105" s="201"/>
      <c r="D1105" s="201"/>
      <c r="E1105" s="201"/>
      <c r="F1105" s="201"/>
      <c r="G1105" s="201"/>
      <c r="H1105" s="201"/>
      <c r="I1105" s="201"/>
      <c r="J1105" s="201"/>
      <c r="K1105" s="200"/>
      <c r="L1105" s="229"/>
      <c r="N1105" s="228"/>
    </row>
    <row r="1106" spans="2:14" x14ac:dyDescent="0.2">
      <c r="B1106" s="201"/>
      <c r="C1106" s="201"/>
      <c r="D1106" s="201"/>
      <c r="E1106" s="201"/>
      <c r="F1106" s="201"/>
      <c r="G1106" s="201"/>
      <c r="H1106" s="201"/>
      <c r="I1106" s="201"/>
      <c r="J1106" s="201"/>
      <c r="K1106" s="200"/>
      <c r="L1106" s="229"/>
      <c r="N1106" s="228"/>
    </row>
    <row r="1107" spans="2:14" x14ac:dyDescent="0.2">
      <c r="B1107" s="201"/>
      <c r="C1107" s="201"/>
      <c r="D1107" s="201"/>
      <c r="E1107" s="201"/>
      <c r="F1107" s="201"/>
      <c r="G1107" s="201"/>
      <c r="H1107" s="201"/>
      <c r="I1107" s="201"/>
      <c r="J1107" s="201"/>
      <c r="K1107" s="200"/>
      <c r="L1107" s="229"/>
      <c r="N1107" s="228"/>
    </row>
    <row r="1108" spans="2:14" x14ac:dyDescent="0.2">
      <c r="B1108" s="201"/>
      <c r="C1108" s="201"/>
      <c r="D1108" s="201"/>
      <c r="E1108" s="201"/>
      <c r="F1108" s="201"/>
      <c r="G1108" s="201"/>
      <c r="H1108" s="201"/>
      <c r="I1108" s="201"/>
      <c r="J1108" s="201"/>
      <c r="K1108" s="200"/>
      <c r="L1108" s="229"/>
      <c r="N1108" s="228"/>
    </row>
    <row r="1109" spans="2:14" x14ac:dyDescent="0.2">
      <c r="B1109" s="201"/>
      <c r="C1109" s="201"/>
      <c r="D1109" s="201"/>
      <c r="E1109" s="201"/>
      <c r="F1109" s="201"/>
      <c r="G1109" s="201"/>
      <c r="H1109" s="201"/>
      <c r="I1109" s="201"/>
      <c r="J1109" s="201"/>
      <c r="K1109" s="200"/>
      <c r="L1109" s="229"/>
      <c r="N1109" s="228"/>
    </row>
    <row r="1110" spans="2:14" x14ac:dyDescent="0.2">
      <c r="B1110" s="201"/>
      <c r="C1110" s="201"/>
      <c r="D1110" s="201"/>
      <c r="E1110" s="201"/>
      <c r="F1110" s="201"/>
      <c r="G1110" s="201"/>
      <c r="H1110" s="201"/>
      <c r="I1110" s="201"/>
      <c r="J1110" s="201"/>
      <c r="K1110" s="200"/>
      <c r="L1110" s="229"/>
      <c r="N1110" s="228"/>
    </row>
    <row r="1111" spans="2:14" x14ac:dyDescent="0.2">
      <c r="B1111" s="201"/>
      <c r="C1111" s="201"/>
      <c r="D1111" s="201"/>
      <c r="E1111" s="201"/>
      <c r="F1111" s="201"/>
      <c r="G1111" s="201"/>
      <c r="H1111" s="201"/>
      <c r="I1111" s="201"/>
      <c r="J1111" s="201"/>
      <c r="K1111" s="200"/>
      <c r="L1111" s="229"/>
      <c r="N1111" s="228"/>
    </row>
    <row r="1112" spans="2:14" x14ac:dyDescent="0.2">
      <c r="B1112" s="201"/>
      <c r="C1112" s="201"/>
      <c r="D1112" s="201"/>
      <c r="E1112" s="201"/>
      <c r="F1112" s="201"/>
      <c r="G1112" s="201"/>
      <c r="H1112" s="201"/>
      <c r="I1112" s="201"/>
      <c r="J1112" s="201"/>
      <c r="K1112" s="200"/>
      <c r="L1112" s="229"/>
      <c r="N1112" s="228"/>
    </row>
    <row r="1113" spans="2:14" x14ac:dyDescent="0.2">
      <c r="B1113" s="201"/>
      <c r="C1113" s="201"/>
      <c r="D1113" s="201"/>
      <c r="E1113" s="201"/>
      <c r="F1113" s="201"/>
      <c r="G1113" s="201"/>
      <c r="H1113" s="201"/>
      <c r="I1113" s="201"/>
      <c r="J1113" s="201"/>
      <c r="K1113" s="200"/>
      <c r="L1113" s="229"/>
      <c r="N1113" s="228"/>
    </row>
    <row r="1114" spans="2:14" x14ac:dyDescent="0.2">
      <c r="B1114" s="201"/>
      <c r="C1114" s="201"/>
      <c r="D1114" s="201"/>
      <c r="E1114" s="201"/>
      <c r="F1114" s="201"/>
      <c r="G1114" s="201"/>
      <c r="H1114" s="201"/>
      <c r="I1114" s="201"/>
      <c r="J1114" s="201"/>
      <c r="K1114" s="200"/>
      <c r="L1114" s="229"/>
      <c r="N1114" s="228"/>
    </row>
    <row r="1115" spans="2:14" x14ac:dyDescent="0.2">
      <c r="B1115" s="201"/>
      <c r="C1115" s="201"/>
      <c r="D1115" s="201"/>
      <c r="E1115" s="201"/>
      <c r="F1115" s="201"/>
      <c r="G1115" s="201"/>
      <c r="H1115" s="201"/>
      <c r="I1115" s="201"/>
      <c r="J1115" s="201"/>
      <c r="K1115" s="200"/>
      <c r="L1115" s="229"/>
      <c r="N1115" s="228"/>
    </row>
    <row r="1116" spans="2:14" x14ac:dyDescent="0.2">
      <c r="B1116" s="201"/>
      <c r="C1116" s="201"/>
      <c r="D1116" s="201"/>
      <c r="E1116" s="201"/>
      <c r="F1116" s="201"/>
      <c r="G1116" s="201"/>
      <c r="H1116" s="201"/>
      <c r="I1116" s="201"/>
      <c r="J1116" s="201"/>
      <c r="K1116" s="200"/>
      <c r="L1116" s="229"/>
      <c r="N1116" s="228"/>
    </row>
    <row r="1117" spans="2:14" x14ac:dyDescent="0.2">
      <c r="B1117" s="201"/>
      <c r="C1117" s="201"/>
      <c r="D1117" s="201"/>
      <c r="E1117" s="201"/>
      <c r="F1117" s="201"/>
      <c r="G1117" s="201"/>
      <c r="H1117" s="201"/>
      <c r="I1117" s="201"/>
      <c r="J1117" s="201"/>
      <c r="K1117" s="200"/>
      <c r="L1117" s="229"/>
      <c r="N1117" s="228"/>
    </row>
    <row r="1118" spans="2:14" x14ac:dyDescent="0.2">
      <c r="B1118" s="201"/>
      <c r="C1118" s="201"/>
      <c r="D1118" s="201"/>
      <c r="E1118" s="201"/>
      <c r="F1118" s="201"/>
      <c r="G1118" s="201"/>
      <c r="H1118" s="201"/>
      <c r="I1118" s="201"/>
      <c r="J1118" s="201"/>
      <c r="K1118" s="200"/>
      <c r="L1118" s="229"/>
      <c r="N1118" s="228"/>
    </row>
    <row r="1119" spans="2:14" x14ac:dyDescent="0.2">
      <c r="B1119" s="201"/>
      <c r="C1119" s="201"/>
      <c r="D1119" s="201"/>
      <c r="E1119" s="201"/>
      <c r="F1119" s="201"/>
      <c r="G1119" s="201"/>
      <c r="H1119" s="201"/>
      <c r="I1119" s="201"/>
      <c r="J1119" s="201"/>
      <c r="K1119" s="200"/>
      <c r="L1119" s="229"/>
      <c r="N1119" s="228"/>
    </row>
    <row r="1120" spans="2:14" x14ac:dyDescent="0.2">
      <c r="B1120" s="201"/>
      <c r="C1120" s="201"/>
      <c r="D1120" s="201"/>
      <c r="E1120" s="201"/>
      <c r="F1120" s="201"/>
      <c r="G1120" s="201"/>
      <c r="H1120" s="201"/>
      <c r="I1120" s="201"/>
      <c r="J1120" s="201"/>
      <c r="K1120" s="200"/>
      <c r="L1120" s="229"/>
      <c r="N1120" s="228"/>
    </row>
    <row r="1121" spans="2:14" x14ac:dyDescent="0.2">
      <c r="B1121" s="201"/>
      <c r="C1121" s="201"/>
      <c r="D1121" s="201"/>
      <c r="E1121" s="201"/>
      <c r="F1121" s="201"/>
      <c r="G1121" s="201"/>
      <c r="H1121" s="201"/>
      <c r="I1121" s="201"/>
      <c r="J1121" s="201"/>
      <c r="K1121" s="200"/>
      <c r="L1121" s="229"/>
      <c r="N1121" s="228"/>
    </row>
    <row r="1122" spans="2:14" x14ac:dyDescent="0.2">
      <c r="B1122" s="201"/>
      <c r="C1122" s="201"/>
      <c r="D1122" s="201"/>
      <c r="E1122" s="201"/>
      <c r="F1122" s="201"/>
      <c r="G1122" s="201"/>
      <c r="H1122" s="201"/>
      <c r="I1122" s="201"/>
      <c r="J1122" s="201"/>
      <c r="K1122" s="200"/>
      <c r="L1122" s="229"/>
      <c r="N1122" s="228"/>
    </row>
    <row r="1123" spans="2:14" x14ac:dyDescent="0.2">
      <c r="B1123" s="201"/>
      <c r="C1123" s="201"/>
      <c r="D1123" s="201"/>
      <c r="E1123" s="201"/>
      <c r="F1123" s="201"/>
      <c r="G1123" s="201"/>
      <c r="H1123" s="201"/>
      <c r="I1123" s="201"/>
      <c r="J1123" s="201"/>
      <c r="K1123" s="200"/>
      <c r="L1123" s="229"/>
      <c r="N1123" s="228"/>
    </row>
    <row r="1124" spans="2:14" x14ac:dyDescent="0.2">
      <c r="B1124" s="201"/>
      <c r="C1124" s="201"/>
      <c r="D1124" s="201"/>
      <c r="E1124" s="201"/>
      <c r="F1124" s="201"/>
      <c r="G1124" s="201"/>
      <c r="H1124" s="201"/>
      <c r="I1124" s="201"/>
      <c r="J1124" s="201"/>
      <c r="K1124" s="200"/>
      <c r="L1124" s="229"/>
      <c r="N1124" s="228"/>
    </row>
    <row r="1125" spans="2:14" x14ac:dyDescent="0.2">
      <c r="B1125" s="201"/>
      <c r="C1125" s="201"/>
      <c r="D1125" s="201"/>
      <c r="E1125" s="201"/>
      <c r="F1125" s="201"/>
      <c r="G1125" s="201"/>
      <c r="H1125" s="201"/>
      <c r="I1125" s="201"/>
      <c r="J1125" s="201"/>
      <c r="K1125" s="200"/>
      <c r="L1125" s="229"/>
      <c r="N1125" s="228"/>
    </row>
    <row r="1126" spans="2:14" x14ac:dyDescent="0.2">
      <c r="B1126" s="201"/>
      <c r="C1126" s="201"/>
      <c r="D1126" s="201"/>
      <c r="E1126" s="201"/>
      <c r="F1126" s="201"/>
      <c r="G1126" s="201"/>
      <c r="H1126" s="201"/>
      <c r="I1126" s="201"/>
      <c r="J1126" s="201"/>
      <c r="K1126" s="200"/>
      <c r="L1126" s="229"/>
      <c r="N1126" s="228"/>
    </row>
    <row r="1127" spans="2:14" x14ac:dyDescent="0.2">
      <c r="B1127" s="201"/>
      <c r="C1127" s="201"/>
      <c r="D1127" s="201"/>
      <c r="E1127" s="201"/>
      <c r="F1127" s="201"/>
      <c r="G1127" s="201"/>
      <c r="H1127" s="201"/>
      <c r="I1127" s="201"/>
      <c r="J1127" s="201"/>
      <c r="K1127" s="200"/>
      <c r="L1127" s="229"/>
      <c r="N1127" s="228"/>
    </row>
    <row r="1128" spans="2:14" x14ac:dyDescent="0.2">
      <c r="B1128" s="201"/>
      <c r="C1128" s="201"/>
      <c r="D1128" s="201"/>
      <c r="E1128" s="201"/>
      <c r="F1128" s="201"/>
      <c r="G1128" s="201"/>
      <c r="H1128" s="201"/>
      <c r="I1128" s="201"/>
      <c r="J1128" s="201"/>
      <c r="K1128" s="200"/>
      <c r="L1128" s="229"/>
      <c r="N1128" s="228"/>
    </row>
    <row r="1129" spans="2:14" x14ac:dyDescent="0.2">
      <c r="B1129" s="201"/>
      <c r="C1129" s="201"/>
      <c r="D1129" s="201"/>
      <c r="E1129" s="201"/>
      <c r="F1129" s="201"/>
      <c r="G1129" s="201"/>
      <c r="H1129" s="201"/>
      <c r="I1129" s="201"/>
      <c r="J1129" s="201"/>
      <c r="K1129" s="200"/>
      <c r="L1129" s="229"/>
      <c r="N1129" s="228"/>
    </row>
    <row r="1130" spans="2:14" x14ac:dyDescent="0.2">
      <c r="B1130" s="201"/>
      <c r="C1130" s="201"/>
      <c r="D1130" s="201"/>
      <c r="E1130" s="201"/>
      <c r="F1130" s="201"/>
      <c r="G1130" s="201"/>
      <c r="H1130" s="201"/>
      <c r="I1130" s="201"/>
      <c r="J1130" s="201"/>
      <c r="K1130" s="200"/>
      <c r="L1130" s="229"/>
      <c r="N1130" s="228"/>
    </row>
    <row r="1131" spans="2:14" x14ac:dyDescent="0.2">
      <c r="B1131" s="201"/>
      <c r="C1131" s="201"/>
      <c r="D1131" s="201"/>
      <c r="E1131" s="201"/>
      <c r="F1131" s="201"/>
      <c r="G1131" s="201"/>
      <c r="H1131" s="201"/>
      <c r="I1131" s="201"/>
      <c r="J1131" s="201"/>
      <c r="K1131" s="200"/>
      <c r="L1131" s="229"/>
      <c r="N1131" s="228"/>
    </row>
    <row r="1132" spans="2:14" x14ac:dyDescent="0.2">
      <c r="B1132" s="201"/>
      <c r="C1132" s="201"/>
      <c r="D1132" s="201"/>
      <c r="E1132" s="201"/>
      <c r="F1132" s="201"/>
      <c r="G1132" s="201"/>
      <c r="H1132" s="201"/>
      <c r="I1132" s="201"/>
      <c r="J1132" s="201"/>
      <c r="K1132" s="200"/>
      <c r="L1132" s="229"/>
      <c r="N1132" s="228"/>
    </row>
    <row r="1133" spans="2:14" x14ac:dyDescent="0.2">
      <c r="B1133" s="201"/>
      <c r="C1133" s="201"/>
      <c r="D1133" s="201"/>
      <c r="E1133" s="201"/>
      <c r="F1133" s="201"/>
      <c r="G1133" s="201"/>
      <c r="H1133" s="201"/>
      <c r="I1133" s="201"/>
      <c r="J1133" s="201"/>
      <c r="K1133" s="200"/>
      <c r="L1133" s="229"/>
      <c r="N1133" s="228"/>
    </row>
    <row r="1134" spans="2:14" x14ac:dyDescent="0.2">
      <c r="B1134" s="201"/>
      <c r="C1134" s="201"/>
      <c r="D1134" s="201"/>
      <c r="E1134" s="201"/>
      <c r="F1134" s="201"/>
      <c r="G1134" s="201"/>
      <c r="H1134" s="201"/>
      <c r="I1134" s="201"/>
      <c r="J1134" s="201"/>
      <c r="K1134" s="200"/>
      <c r="L1134" s="229"/>
      <c r="N1134" s="228"/>
    </row>
    <row r="1135" spans="2:14" x14ac:dyDescent="0.2">
      <c r="B1135" s="201"/>
      <c r="C1135" s="201"/>
      <c r="D1135" s="201"/>
      <c r="E1135" s="201"/>
      <c r="F1135" s="201"/>
      <c r="G1135" s="201"/>
      <c r="H1135" s="201"/>
      <c r="I1135" s="201"/>
      <c r="J1135" s="201"/>
      <c r="K1135" s="200"/>
      <c r="L1135" s="229"/>
      <c r="N1135" s="228"/>
    </row>
    <row r="1136" spans="2:14" x14ac:dyDescent="0.2">
      <c r="B1136" s="201"/>
      <c r="C1136" s="201"/>
      <c r="D1136" s="201"/>
      <c r="E1136" s="201"/>
      <c r="F1136" s="201"/>
      <c r="G1136" s="201"/>
      <c r="H1136" s="201"/>
      <c r="I1136" s="201"/>
      <c r="J1136" s="201"/>
      <c r="K1136" s="200"/>
      <c r="L1136" s="229"/>
      <c r="N1136" s="228"/>
    </row>
    <row r="1137" spans="2:14" x14ac:dyDescent="0.2">
      <c r="B1137" s="201"/>
      <c r="C1137" s="201"/>
      <c r="D1137" s="201"/>
      <c r="E1137" s="201"/>
      <c r="F1137" s="201"/>
      <c r="G1137" s="201"/>
      <c r="H1137" s="201"/>
      <c r="I1137" s="201"/>
      <c r="J1137" s="201"/>
      <c r="K1137" s="200"/>
      <c r="L1137" s="229"/>
      <c r="N1137" s="228"/>
    </row>
    <row r="1138" spans="2:14" x14ac:dyDescent="0.2">
      <c r="B1138" s="201"/>
      <c r="C1138" s="201"/>
      <c r="D1138" s="201"/>
      <c r="E1138" s="201"/>
      <c r="F1138" s="201"/>
      <c r="G1138" s="201"/>
      <c r="H1138" s="201"/>
      <c r="I1138" s="201"/>
      <c r="J1138" s="201"/>
      <c r="K1138" s="200"/>
      <c r="L1138" s="229"/>
      <c r="N1138" s="228"/>
    </row>
    <row r="1139" spans="2:14" x14ac:dyDescent="0.2">
      <c r="B1139" s="201"/>
      <c r="C1139" s="201"/>
      <c r="D1139" s="201"/>
      <c r="E1139" s="201"/>
      <c r="F1139" s="201"/>
      <c r="G1139" s="201"/>
      <c r="H1139" s="201"/>
      <c r="I1139" s="201"/>
      <c r="J1139" s="201"/>
      <c r="K1139" s="200"/>
      <c r="L1139" s="229"/>
      <c r="N1139" s="228"/>
    </row>
    <row r="1140" spans="2:14" x14ac:dyDescent="0.2">
      <c r="B1140" s="201"/>
      <c r="C1140" s="201"/>
      <c r="D1140" s="201"/>
      <c r="E1140" s="201"/>
      <c r="F1140" s="201"/>
      <c r="G1140" s="201"/>
      <c r="H1140" s="201"/>
      <c r="I1140" s="201"/>
      <c r="J1140" s="201"/>
      <c r="K1140" s="200"/>
      <c r="L1140" s="229"/>
      <c r="N1140" s="228"/>
    </row>
    <row r="1141" spans="2:14" x14ac:dyDescent="0.2">
      <c r="B1141" s="201"/>
      <c r="C1141" s="201"/>
      <c r="D1141" s="201"/>
      <c r="E1141" s="201"/>
      <c r="F1141" s="201"/>
      <c r="G1141" s="201"/>
      <c r="H1141" s="201"/>
      <c r="I1141" s="201"/>
      <c r="J1141" s="201"/>
      <c r="K1141" s="200"/>
      <c r="L1141" s="229"/>
      <c r="N1141" s="228"/>
    </row>
    <row r="1142" spans="2:14" x14ac:dyDescent="0.2">
      <c r="B1142" s="201"/>
      <c r="C1142" s="201"/>
      <c r="D1142" s="201"/>
      <c r="E1142" s="201"/>
      <c r="F1142" s="201"/>
      <c r="G1142" s="201"/>
      <c r="H1142" s="201"/>
      <c r="I1142" s="201"/>
      <c r="J1142" s="201"/>
      <c r="K1142" s="200"/>
      <c r="L1142" s="229"/>
      <c r="N1142" s="228"/>
    </row>
    <row r="1143" spans="2:14" x14ac:dyDescent="0.2">
      <c r="B1143" s="201"/>
      <c r="C1143" s="201"/>
      <c r="D1143" s="201"/>
      <c r="E1143" s="201"/>
      <c r="F1143" s="201"/>
      <c r="G1143" s="201"/>
      <c r="H1143" s="201"/>
      <c r="I1143" s="201"/>
      <c r="J1143" s="201"/>
      <c r="K1143" s="200"/>
      <c r="L1143" s="229"/>
      <c r="N1143" s="228"/>
    </row>
    <row r="1144" spans="2:14" x14ac:dyDescent="0.2">
      <c r="B1144" s="201"/>
      <c r="C1144" s="201"/>
      <c r="D1144" s="201"/>
      <c r="E1144" s="201"/>
      <c r="F1144" s="201"/>
      <c r="G1144" s="201"/>
      <c r="H1144" s="201"/>
      <c r="I1144" s="201"/>
      <c r="J1144" s="201"/>
      <c r="K1144" s="200"/>
      <c r="L1144" s="229"/>
      <c r="N1144" s="228"/>
    </row>
    <row r="1145" spans="2:14" x14ac:dyDescent="0.2">
      <c r="B1145" s="201"/>
      <c r="C1145" s="201"/>
      <c r="D1145" s="201"/>
      <c r="E1145" s="201"/>
      <c r="F1145" s="201"/>
      <c r="G1145" s="201"/>
      <c r="H1145" s="201"/>
      <c r="I1145" s="201"/>
      <c r="J1145" s="201"/>
      <c r="K1145" s="200"/>
      <c r="L1145" s="229"/>
      <c r="N1145" s="228"/>
    </row>
    <row r="1146" spans="2:14" x14ac:dyDescent="0.2">
      <c r="B1146" s="201"/>
      <c r="C1146" s="201"/>
      <c r="D1146" s="201"/>
      <c r="E1146" s="201"/>
      <c r="F1146" s="201"/>
      <c r="G1146" s="201"/>
      <c r="H1146" s="201"/>
      <c r="I1146" s="201"/>
      <c r="J1146" s="201"/>
      <c r="K1146" s="200"/>
      <c r="L1146" s="229"/>
      <c r="N1146" s="228"/>
    </row>
    <row r="1147" spans="2:14" x14ac:dyDescent="0.2">
      <c r="B1147" s="201"/>
      <c r="C1147" s="201"/>
      <c r="D1147" s="201"/>
      <c r="E1147" s="201"/>
      <c r="F1147" s="201"/>
      <c r="G1147" s="201"/>
      <c r="H1147" s="201"/>
      <c r="I1147" s="201"/>
      <c r="J1147" s="201"/>
      <c r="K1147" s="200"/>
      <c r="L1147" s="229"/>
      <c r="N1147" s="228"/>
    </row>
    <row r="1148" spans="2:14" x14ac:dyDescent="0.2">
      <c r="B1148" s="201"/>
      <c r="C1148" s="201"/>
      <c r="D1148" s="201"/>
      <c r="E1148" s="201"/>
      <c r="F1148" s="201"/>
      <c r="G1148" s="201"/>
      <c r="H1148" s="201"/>
      <c r="I1148" s="201"/>
      <c r="J1148" s="201"/>
      <c r="K1148" s="200"/>
      <c r="L1148" s="229"/>
      <c r="N1148" s="228"/>
    </row>
    <row r="1149" spans="2:14" x14ac:dyDescent="0.2">
      <c r="B1149" s="201"/>
      <c r="C1149" s="201"/>
      <c r="D1149" s="201"/>
      <c r="E1149" s="201"/>
      <c r="F1149" s="201"/>
      <c r="G1149" s="201"/>
      <c r="H1149" s="201"/>
      <c r="I1149" s="201"/>
      <c r="J1149" s="201"/>
      <c r="K1149" s="200"/>
      <c r="L1149" s="229"/>
      <c r="N1149" s="228"/>
    </row>
    <row r="1150" spans="2:14" x14ac:dyDescent="0.2">
      <c r="B1150" s="201"/>
      <c r="C1150" s="201"/>
      <c r="D1150" s="201"/>
      <c r="E1150" s="201"/>
      <c r="F1150" s="201"/>
      <c r="G1150" s="201"/>
      <c r="H1150" s="201"/>
      <c r="I1150" s="201"/>
      <c r="J1150" s="201"/>
      <c r="K1150" s="200"/>
      <c r="L1150" s="229"/>
      <c r="N1150" s="228"/>
    </row>
    <row r="1151" spans="2:14" x14ac:dyDescent="0.2">
      <c r="B1151" s="201"/>
      <c r="C1151" s="201"/>
      <c r="D1151" s="201"/>
      <c r="E1151" s="201"/>
      <c r="F1151" s="201"/>
      <c r="G1151" s="201"/>
      <c r="H1151" s="201"/>
      <c r="I1151" s="201"/>
      <c r="J1151" s="201"/>
      <c r="K1151" s="200"/>
      <c r="L1151" s="229"/>
      <c r="N1151" s="228"/>
    </row>
    <row r="1152" spans="2:14" x14ac:dyDescent="0.2">
      <c r="B1152" s="201"/>
      <c r="C1152" s="201"/>
      <c r="D1152" s="201"/>
      <c r="E1152" s="201"/>
      <c r="F1152" s="201"/>
      <c r="G1152" s="201"/>
      <c r="H1152" s="201"/>
      <c r="I1152" s="201"/>
      <c r="J1152" s="201"/>
      <c r="K1152" s="200"/>
      <c r="L1152" s="229"/>
      <c r="N1152" s="228"/>
    </row>
    <row r="1153" spans="2:14" x14ac:dyDescent="0.2">
      <c r="B1153" s="201"/>
      <c r="C1153" s="201"/>
      <c r="D1153" s="201"/>
      <c r="E1153" s="201"/>
      <c r="F1153" s="201"/>
      <c r="G1153" s="201"/>
      <c r="H1153" s="201"/>
      <c r="I1153" s="201"/>
      <c r="J1153" s="201"/>
      <c r="K1153" s="200"/>
      <c r="L1153" s="229"/>
      <c r="N1153" s="228"/>
    </row>
    <row r="1154" spans="2:14" x14ac:dyDescent="0.2">
      <c r="B1154" s="201"/>
      <c r="C1154" s="201"/>
      <c r="D1154" s="201"/>
      <c r="E1154" s="201"/>
      <c r="F1154" s="201"/>
      <c r="G1154" s="201"/>
      <c r="H1154" s="201"/>
      <c r="I1154" s="201"/>
      <c r="J1154" s="201"/>
      <c r="K1154" s="200"/>
      <c r="L1154" s="229"/>
      <c r="N1154" s="228"/>
    </row>
    <row r="1155" spans="2:14" x14ac:dyDescent="0.2">
      <c r="B1155" s="201"/>
      <c r="C1155" s="201"/>
      <c r="D1155" s="201"/>
      <c r="E1155" s="201"/>
      <c r="F1155" s="201"/>
      <c r="G1155" s="201"/>
      <c r="H1155" s="201"/>
      <c r="I1155" s="201"/>
      <c r="J1155" s="201"/>
      <c r="K1155" s="200"/>
      <c r="L1155" s="229"/>
      <c r="N1155" s="228"/>
    </row>
    <row r="1156" spans="2:14" x14ac:dyDescent="0.2">
      <c r="B1156" s="201"/>
      <c r="C1156" s="201"/>
      <c r="D1156" s="201"/>
      <c r="E1156" s="201"/>
      <c r="F1156" s="201"/>
      <c r="G1156" s="201"/>
      <c r="H1156" s="201"/>
      <c r="I1156" s="201"/>
      <c r="J1156" s="201"/>
      <c r="K1156" s="200"/>
      <c r="L1156" s="229"/>
      <c r="N1156" s="228"/>
    </row>
    <row r="1157" spans="2:14" x14ac:dyDescent="0.2">
      <c r="B1157" s="201"/>
      <c r="C1157" s="201"/>
      <c r="D1157" s="201"/>
      <c r="E1157" s="201"/>
      <c r="F1157" s="201"/>
      <c r="G1157" s="201"/>
      <c r="H1157" s="201"/>
      <c r="I1157" s="201"/>
      <c r="J1157" s="201"/>
      <c r="K1157" s="200"/>
      <c r="L1157" s="229"/>
      <c r="N1157" s="228"/>
    </row>
    <row r="1158" spans="2:14" x14ac:dyDescent="0.2">
      <c r="B1158" s="201"/>
      <c r="C1158" s="201"/>
      <c r="D1158" s="201"/>
      <c r="E1158" s="201"/>
      <c r="F1158" s="201"/>
      <c r="G1158" s="201"/>
      <c r="H1158" s="201"/>
      <c r="I1158" s="201"/>
      <c r="J1158" s="201"/>
      <c r="K1158" s="200"/>
      <c r="L1158" s="229"/>
      <c r="N1158" s="228"/>
    </row>
    <row r="1159" spans="2:14" x14ac:dyDescent="0.2">
      <c r="B1159" s="201"/>
      <c r="C1159" s="201"/>
      <c r="D1159" s="201"/>
      <c r="E1159" s="201"/>
      <c r="F1159" s="201"/>
      <c r="G1159" s="201"/>
      <c r="H1159" s="201"/>
      <c r="I1159" s="201"/>
      <c r="J1159" s="201"/>
      <c r="K1159" s="200"/>
      <c r="L1159" s="229"/>
      <c r="N1159" s="228"/>
    </row>
    <row r="1160" spans="2:14" x14ac:dyDescent="0.2">
      <c r="B1160" s="201"/>
      <c r="C1160" s="201"/>
      <c r="D1160" s="201"/>
      <c r="E1160" s="201"/>
      <c r="F1160" s="201"/>
      <c r="G1160" s="201"/>
      <c r="H1160" s="201"/>
      <c r="I1160" s="201"/>
      <c r="J1160" s="201"/>
      <c r="K1160" s="200"/>
      <c r="L1160" s="229"/>
      <c r="N1160" s="228"/>
    </row>
    <row r="1161" spans="2:14" x14ac:dyDescent="0.2">
      <c r="B1161" s="201"/>
      <c r="C1161" s="201"/>
      <c r="D1161" s="201"/>
      <c r="E1161" s="201"/>
      <c r="F1161" s="201"/>
      <c r="G1161" s="201"/>
      <c r="H1161" s="201"/>
      <c r="I1161" s="201"/>
      <c r="J1161" s="201"/>
      <c r="K1161" s="200"/>
      <c r="L1161" s="229"/>
      <c r="N1161" s="228"/>
    </row>
    <row r="1162" spans="2:14" x14ac:dyDescent="0.2">
      <c r="B1162" s="201"/>
      <c r="C1162" s="201"/>
      <c r="D1162" s="201"/>
      <c r="E1162" s="201"/>
      <c r="F1162" s="201"/>
      <c r="G1162" s="201"/>
      <c r="H1162" s="201"/>
      <c r="I1162" s="201"/>
      <c r="J1162" s="201"/>
      <c r="K1162" s="200"/>
      <c r="L1162" s="229"/>
      <c r="N1162" s="228"/>
    </row>
    <row r="1163" spans="2:14" x14ac:dyDescent="0.2">
      <c r="B1163" s="201"/>
      <c r="C1163" s="201"/>
      <c r="D1163" s="201"/>
      <c r="E1163" s="201"/>
      <c r="F1163" s="201"/>
      <c r="G1163" s="201"/>
      <c r="H1163" s="201"/>
      <c r="I1163" s="201"/>
      <c r="J1163" s="201"/>
      <c r="K1163" s="200"/>
      <c r="L1163" s="229"/>
      <c r="N1163" s="228"/>
    </row>
    <row r="1164" spans="2:14" x14ac:dyDescent="0.2">
      <c r="B1164" s="201"/>
      <c r="C1164" s="201"/>
      <c r="D1164" s="201"/>
      <c r="E1164" s="201"/>
      <c r="F1164" s="201"/>
      <c r="G1164" s="201"/>
      <c r="H1164" s="201"/>
      <c r="I1164" s="201"/>
      <c r="J1164" s="201"/>
      <c r="K1164" s="200"/>
      <c r="L1164" s="229"/>
      <c r="N1164" s="228"/>
    </row>
    <row r="1165" spans="2:14" x14ac:dyDescent="0.2">
      <c r="B1165" s="201"/>
      <c r="C1165" s="201"/>
      <c r="D1165" s="201"/>
      <c r="E1165" s="201"/>
      <c r="F1165" s="201"/>
      <c r="G1165" s="201"/>
      <c r="H1165" s="201"/>
      <c r="I1165" s="201"/>
      <c r="J1165" s="201"/>
      <c r="K1165" s="200"/>
      <c r="L1165" s="229"/>
      <c r="N1165" s="228"/>
    </row>
    <row r="1166" spans="2:14" x14ac:dyDescent="0.2">
      <c r="B1166" s="201"/>
      <c r="C1166" s="201"/>
      <c r="D1166" s="201"/>
      <c r="E1166" s="201"/>
      <c r="F1166" s="201"/>
      <c r="G1166" s="201"/>
      <c r="H1166" s="201"/>
      <c r="I1166" s="201"/>
      <c r="J1166" s="201"/>
      <c r="K1166" s="200"/>
      <c r="L1166" s="229"/>
      <c r="N1166" s="228"/>
    </row>
    <row r="1167" spans="2:14" x14ac:dyDescent="0.2">
      <c r="B1167" s="201"/>
      <c r="C1167" s="201"/>
      <c r="D1167" s="201"/>
      <c r="E1167" s="201"/>
      <c r="F1167" s="201"/>
      <c r="G1167" s="201"/>
      <c r="H1167" s="201"/>
      <c r="I1167" s="201"/>
      <c r="J1167" s="201"/>
      <c r="K1167" s="200"/>
      <c r="L1167" s="229"/>
      <c r="N1167" s="228"/>
    </row>
    <row r="1168" spans="2:14" x14ac:dyDescent="0.2">
      <c r="B1168" s="201"/>
      <c r="C1168" s="201"/>
      <c r="D1168" s="201"/>
      <c r="E1168" s="201"/>
      <c r="F1168" s="201"/>
      <c r="G1168" s="201"/>
      <c r="H1168" s="201"/>
      <c r="I1168" s="201"/>
      <c r="J1168" s="201"/>
      <c r="K1168" s="200"/>
      <c r="L1168" s="229"/>
      <c r="N1168" s="228"/>
    </row>
    <row r="1169" spans="2:14" x14ac:dyDescent="0.2">
      <c r="B1169" s="201"/>
      <c r="C1169" s="201"/>
      <c r="D1169" s="201"/>
      <c r="E1169" s="201"/>
      <c r="F1169" s="201"/>
      <c r="G1169" s="201"/>
      <c r="H1169" s="201"/>
      <c r="I1169" s="201"/>
      <c r="J1169" s="201"/>
      <c r="K1169" s="200"/>
      <c r="L1169" s="229"/>
      <c r="N1169" s="228"/>
    </row>
    <row r="1170" spans="2:14" x14ac:dyDescent="0.2">
      <c r="B1170" s="201"/>
      <c r="C1170" s="201"/>
      <c r="D1170" s="201"/>
      <c r="E1170" s="201"/>
      <c r="F1170" s="201"/>
      <c r="G1170" s="201"/>
      <c r="H1170" s="201"/>
      <c r="I1170" s="201"/>
      <c r="J1170" s="201"/>
      <c r="K1170" s="200"/>
      <c r="L1170" s="229"/>
      <c r="N1170" s="228"/>
    </row>
    <row r="1171" spans="2:14" x14ac:dyDescent="0.2">
      <c r="B1171" s="201"/>
      <c r="C1171" s="201"/>
      <c r="D1171" s="201"/>
      <c r="E1171" s="201"/>
      <c r="F1171" s="201"/>
      <c r="G1171" s="201"/>
      <c r="H1171" s="201"/>
      <c r="I1171" s="201"/>
      <c r="J1171" s="201"/>
      <c r="K1171" s="200"/>
      <c r="L1171" s="229"/>
      <c r="N1171" s="228"/>
    </row>
    <row r="1172" spans="2:14" x14ac:dyDescent="0.2">
      <c r="B1172" s="201"/>
      <c r="C1172" s="201"/>
      <c r="D1172" s="201"/>
      <c r="E1172" s="201"/>
      <c r="F1172" s="201"/>
      <c r="G1172" s="201"/>
      <c r="H1172" s="201"/>
      <c r="I1172" s="201"/>
      <c r="J1172" s="201"/>
      <c r="K1172" s="200"/>
      <c r="L1172" s="229"/>
      <c r="N1172" s="228"/>
    </row>
    <row r="1173" spans="2:14" x14ac:dyDescent="0.2">
      <c r="B1173" s="201"/>
      <c r="C1173" s="201"/>
      <c r="D1173" s="201"/>
      <c r="E1173" s="201"/>
      <c r="F1173" s="201"/>
      <c r="G1173" s="201"/>
      <c r="H1173" s="201"/>
      <c r="I1173" s="201"/>
      <c r="J1173" s="201"/>
      <c r="K1173" s="200"/>
      <c r="L1173" s="229"/>
      <c r="N1173" s="228"/>
    </row>
    <row r="1174" spans="2:14" x14ac:dyDescent="0.2">
      <c r="B1174" s="201"/>
      <c r="C1174" s="201"/>
      <c r="D1174" s="201"/>
      <c r="E1174" s="201"/>
      <c r="F1174" s="201"/>
      <c r="G1174" s="201"/>
      <c r="H1174" s="201"/>
      <c r="I1174" s="201"/>
      <c r="J1174" s="201"/>
      <c r="K1174" s="200"/>
      <c r="L1174" s="229"/>
      <c r="N1174" s="228"/>
    </row>
    <row r="1175" spans="2:14" x14ac:dyDescent="0.2">
      <c r="B1175" s="201"/>
      <c r="C1175" s="201"/>
      <c r="D1175" s="201"/>
      <c r="E1175" s="201"/>
      <c r="F1175" s="201"/>
      <c r="G1175" s="201"/>
      <c r="H1175" s="201"/>
      <c r="I1175" s="201"/>
      <c r="J1175" s="201"/>
      <c r="K1175" s="200"/>
      <c r="L1175" s="229"/>
      <c r="N1175" s="228"/>
    </row>
    <row r="1176" spans="2:14" x14ac:dyDescent="0.2">
      <c r="B1176" s="201"/>
      <c r="C1176" s="201"/>
      <c r="D1176" s="201"/>
      <c r="E1176" s="201"/>
      <c r="F1176" s="201"/>
      <c r="G1176" s="201"/>
      <c r="H1176" s="201"/>
      <c r="I1176" s="201"/>
      <c r="J1176" s="201"/>
      <c r="K1176" s="200"/>
      <c r="L1176" s="229"/>
      <c r="N1176" s="228"/>
    </row>
    <row r="1177" spans="2:14" x14ac:dyDescent="0.2">
      <c r="B1177" s="201"/>
      <c r="C1177" s="201"/>
      <c r="D1177" s="201"/>
      <c r="E1177" s="201"/>
      <c r="F1177" s="201"/>
      <c r="G1177" s="201"/>
      <c r="H1177" s="201"/>
      <c r="I1177" s="201"/>
      <c r="J1177" s="201"/>
      <c r="K1177" s="200"/>
      <c r="L1177" s="229"/>
      <c r="N1177" s="228"/>
    </row>
    <row r="1178" spans="2:14" x14ac:dyDescent="0.2">
      <c r="B1178" s="201"/>
      <c r="C1178" s="201"/>
      <c r="D1178" s="201"/>
      <c r="E1178" s="201"/>
      <c r="F1178" s="201"/>
      <c r="G1178" s="201"/>
      <c r="H1178" s="201"/>
      <c r="I1178" s="201"/>
      <c r="J1178" s="201"/>
      <c r="K1178" s="200"/>
      <c r="L1178" s="229"/>
      <c r="N1178" s="228"/>
    </row>
    <row r="1179" spans="2:14" x14ac:dyDescent="0.2">
      <c r="B1179" s="201"/>
      <c r="C1179" s="201"/>
      <c r="D1179" s="201"/>
      <c r="E1179" s="201"/>
      <c r="F1179" s="201"/>
      <c r="G1179" s="201"/>
      <c r="H1179" s="201"/>
      <c r="I1179" s="201"/>
      <c r="J1179" s="201"/>
      <c r="K1179" s="200"/>
      <c r="L1179" s="229"/>
      <c r="N1179" s="228"/>
    </row>
    <row r="1180" spans="2:14" x14ac:dyDescent="0.2">
      <c r="B1180" s="201"/>
      <c r="C1180" s="201"/>
      <c r="D1180" s="201"/>
      <c r="E1180" s="201"/>
      <c r="F1180" s="201"/>
      <c r="G1180" s="201"/>
      <c r="H1180" s="201"/>
      <c r="I1180" s="201"/>
      <c r="J1180" s="201"/>
      <c r="K1180" s="200"/>
      <c r="L1180" s="229"/>
      <c r="N1180" s="228"/>
    </row>
    <row r="1181" spans="2:14" x14ac:dyDescent="0.2">
      <c r="B1181" s="201"/>
      <c r="C1181" s="201"/>
      <c r="D1181" s="201"/>
      <c r="E1181" s="201"/>
      <c r="F1181" s="201"/>
      <c r="G1181" s="201"/>
      <c r="H1181" s="201"/>
      <c r="I1181" s="201"/>
      <c r="J1181" s="201"/>
      <c r="K1181" s="200"/>
      <c r="L1181" s="229"/>
      <c r="N1181" s="228"/>
    </row>
    <row r="1182" spans="2:14" x14ac:dyDescent="0.2">
      <c r="B1182" s="201"/>
      <c r="C1182" s="201"/>
      <c r="D1182" s="201"/>
      <c r="E1182" s="201"/>
      <c r="F1182" s="201"/>
      <c r="G1182" s="201"/>
      <c r="H1182" s="201"/>
      <c r="I1182" s="201"/>
      <c r="J1182" s="201"/>
      <c r="K1182" s="200"/>
      <c r="L1182" s="229"/>
      <c r="N1182" s="228"/>
    </row>
    <row r="1183" spans="2:14" x14ac:dyDescent="0.2">
      <c r="B1183" s="201"/>
      <c r="C1183" s="201"/>
      <c r="D1183" s="201"/>
      <c r="E1183" s="201"/>
      <c r="F1183" s="201"/>
      <c r="G1183" s="201"/>
      <c r="H1183" s="201"/>
      <c r="I1183" s="201"/>
      <c r="J1183" s="201"/>
      <c r="K1183" s="200"/>
      <c r="L1183" s="229"/>
      <c r="N1183" s="228"/>
    </row>
    <row r="1184" spans="2:14" x14ac:dyDescent="0.2">
      <c r="B1184" s="201"/>
      <c r="C1184" s="201"/>
      <c r="D1184" s="201"/>
      <c r="E1184" s="201"/>
      <c r="F1184" s="201"/>
      <c r="G1184" s="201"/>
      <c r="H1184" s="201"/>
      <c r="I1184" s="201"/>
      <c r="J1184" s="201"/>
      <c r="K1184" s="200"/>
      <c r="L1184" s="229"/>
      <c r="N1184" s="228"/>
    </row>
    <row r="1185" spans="2:14" x14ac:dyDescent="0.2">
      <c r="B1185" s="201"/>
      <c r="C1185" s="201"/>
      <c r="D1185" s="201"/>
      <c r="E1185" s="201"/>
      <c r="F1185" s="201"/>
      <c r="G1185" s="201"/>
      <c r="H1185" s="201"/>
      <c r="I1185" s="201"/>
      <c r="J1185" s="201"/>
      <c r="K1185" s="200"/>
      <c r="L1185" s="229"/>
      <c r="N1185" s="228"/>
    </row>
    <row r="1186" spans="2:14" x14ac:dyDescent="0.2">
      <c r="B1186" s="201"/>
      <c r="C1186" s="201"/>
      <c r="D1186" s="201"/>
      <c r="E1186" s="201"/>
      <c r="F1186" s="201"/>
      <c r="G1186" s="201"/>
      <c r="H1186" s="201"/>
      <c r="I1186" s="201"/>
      <c r="J1186" s="201"/>
      <c r="K1186" s="200"/>
      <c r="L1186" s="229"/>
      <c r="N1186" s="228"/>
    </row>
    <row r="1187" spans="2:14" x14ac:dyDescent="0.2">
      <c r="B1187" s="201"/>
      <c r="C1187" s="201"/>
      <c r="D1187" s="201"/>
      <c r="E1187" s="201"/>
      <c r="F1187" s="201"/>
      <c r="G1187" s="201"/>
      <c r="H1187" s="201"/>
      <c r="I1187" s="201"/>
      <c r="J1187" s="201"/>
      <c r="K1187" s="200"/>
      <c r="L1187" s="229"/>
      <c r="N1187" s="228"/>
    </row>
    <row r="1188" spans="2:14" x14ac:dyDescent="0.2">
      <c r="B1188" s="201"/>
      <c r="C1188" s="201"/>
      <c r="D1188" s="201"/>
      <c r="E1188" s="201"/>
      <c r="F1188" s="201"/>
      <c r="G1188" s="201"/>
      <c r="H1188" s="201"/>
      <c r="I1188" s="201"/>
      <c r="J1188" s="201"/>
      <c r="K1188" s="200"/>
      <c r="L1188" s="229"/>
      <c r="N1188" s="228"/>
    </row>
    <row r="1189" spans="2:14" x14ac:dyDescent="0.2">
      <c r="B1189" s="201"/>
      <c r="C1189" s="201"/>
      <c r="D1189" s="201"/>
      <c r="E1189" s="201"/>
      <c r="F1189" s="201"/>
      <c r="G1189" s="201"/>
      <c r="H1189" s="201"/>
      <c r="I1189" s="201"/>
      <c r="J1189" s="201"/>
      <c r="K1189" s="200"/>
      <c r="L1189" s="229"/>
      <c r="N1189" s="228"/>
    </row>
    <row r="1190" spans="2:14" x14ac:dyDescent="0.2">
      <c r="B1190" s="201"/>
      <c r="C1190" s="201"/>
      <c r="D1190" s="201"/>
      <c r="E1190" s="201"/>
      <c r="F1190" s="201"/>
      <c r="G1190" s="201"/>
      <c r="H1190" s="201"/>
      <c r="I1190" s="201"/>
      <c r="J1190" s="201"/>
      <c r="K1190" s="200"/>
      <c r="L1190" s="229"/>
      <c r="N1190" s="228"/>
    </row>
    <row r="1191" spans="2:14" x14ac:dyDescent="0.2">
      <c r="B1191" s="201"/>
      <c r="C1191" s="201"/>
      <c r="D1191" s="201"/>
      <c r="E1191" s="201"/>
      <c r="F1191" s="201"/>
      <c r="G1191" s="201"/>
      <c r="H1191" s="201"/>
      <c r="I1191" s="201"/>
      <c r="J1191" s="201"/>
      <c r="K1191" s="200"/>
      <c r="L1191" s="229"/>
      <c r="N1191" s="228"/>
    </row>
    <row r="1192" spans="2:14" x14ac:dyDescent="0.2">
      <c r="B1192" s="201"/>
      <c r="C1192" s="201"/>
      <c r="D1192" s="201"/>
      <c r="E1192" s="201"/>
      <c r="F1192" s="201"/>
      <c r="G1192" s="201"/>
      <c r="H1192" s="201"/>
      <c r="I1192" s="201"/>
      <c r="J1192" s="201"/>
      <c r="K1192" s="200"/>
      <c r="L1192" s="229"/>
      <c r="N1192" s="228"/>
    </row>
    <row r="1193" spans="2:14" x14ac:dyDescent="0.2">
      <c r="B1193" s="201"/>
      <c r="C1193" s="201"/>
      <c r="D1193" s="201"/>
      <c r="E1193" s="201"/>
      <c r="F1193" s="201"/>
      <c r="G1193" s="201"/>
      <c r="H1193" s="201"/>
      <c r="I1193" s="201"/>
      <c r="J1193" s="201"/>
      <c r="K1193" s="200"/>
      <c r="L1193" s="229"/>
      <c r="N1193" s="228"/>
    </row>
    <row r="1194" spans="2:14" x14ac:dyDescent="0.2">
      <c r="B1194" s="201"/>
      <c r="C1194" s="201"/>
      <c r="D1194" s="201"/>
      <c r="E1194" s="201"/>
      <c r="F1194" s="201"/>
      <c r="G1194" s="201"/>
      <c r="H1194" s="201"/>
      <c r="I1194" s="201"/>
      <c r="J1194" s="201"/>
      <c r="K1194" s="200"/>
      <c r="L1194" s="229"/>
      <c r="N1194" s="228"/>
    </row>
    <row r="1195" spans="2:14" x14ac:dyDescent="0.2">
      <c r="B1195" s="201"/>
      <c r="C1195" s="201"/>
      <c r="D1195" s="201"/>
      <c r="E1195" s="201"/>
      <c r="F1195" s="201"/>
      <c r="G1195" s="201"/>
      <c r="H1195" s="201"/>
      <c r="I1195" s="201"/>
      <c r="J1195" s="201"/>
      <c r="K1195" s="200"/>
      <c r="L1195" s="229"/>
      <c r="N1195" s="228"/>
    </row>
    <row r="1196" spans="2:14" x14ac:dyDescent="0.2">
      <c r="B1196" s="201"/>
      <c r="C1196" s="201"/>
      <c r="D1196" s="201"/>
      <c r="E1196" s="201"/>
      <c r="F1196" s="201"/>
      <c r="G1196" s="201"/>
      <c r="H1196" s="201"/>
      <c r="I1196" s="201"/>
      <c r="J1196" s="201"/>
      <c r="K1196" s="200"/>
      <c r="L1196" s="229"/>
      <c r="N1196" s="228"/>
    </row>
    <row r="1197" spans="2:14" x14ac:dyDescent="0.2">
      <c r="B1197" s="201"/>
      <c r="C1197" s="201"/>
      <c r="D1197" s="201"/>
      <c r="E1197" s="201"/>
      <c r="F1197" s="201"/>
      <c r="G1197" s="201"/>
      <c r="H1197" s="201"/>
      <c r="I1197" s="201"/>
      <c r="J1197" s="201"/>
      <c r="K1197" s="200"/>
      <c r="L1197" s="229"/>
      <c r="N1197" s="228"/>
    </row>
    <row r="1198" spans="2:14" x14ac:dyDescent="0.2">
      <c r="B1198" s="201"/>
      <c r="C1198" s="201"/>
      <c r="D1198" s="201"/>
      <c r="E1198" s="201"/>
      <c r="F1198" s="201"/>
      <c r="G1198" s="201"/>
      <c r="H1198" s="201"/>
      <c r="I1198" s="201"/>
      <c r="J1198" s="201"/>
      <c r="K1198" s="200"/>
      <c r="L1198" s="229"/>
      <c r="N1198" s="228"/>
    </row>
    <row r="1199" spans="2:14" x14ac:dyDescent="0.2">
      <c r="B1199" s="201"/>
      <c r="C1199" s="201"/>
      <c r="D1199" s="201"/>
      <c r="E1199" s="201"/>
      <c r="F1199" s="201"/>
      <c r="G1199" s="201"/>
      <c r="H1199" s="201"/>
      <c r="I1199" s="201"/>
      <c r="J1199" s="201"/>
      <c r="K1199" s="200"/>
      <c r="L1199" s="229"/>
      <c r="N1199" s="228"/>
    </row>
    <row r="1200" spans="2:14" x14ac:dyDescent="0.2">
      <c r="B1200" s="201"/>
      <c r="C1200" s="201"/>
      <c r="D1200" s="201"/>
      <c r="E1200" s="201"/>
      <c r="F1200" s="201"/>
      <c r="G1200" s="201"/>
      <c r="H1200" s="201"/>
      <c r="I1200" s="201"/>
      <c r="J1200" s="201"/>
      <c r="K1200" s="200"/>
      <c r="L1200" s="229"/>
      <c r="N1200" s="228"/>
    </row>
    <row r="1201" spans="2:14" x14ac:dyDescent="0.2">
      <c r="B1201" s="201"/>
      <c r="C1201" s="201"/>
      <c r="D1201" s="201"/>
      <c r="E1201" s="201"/>
      <c r="F1201" s="201"/>
      <c r="G1201" s="201"/>
      <c r="H1201" s="201"/>
      <c r="I1201" s="201"/>
      <c r="J1201" s="201"/>
      <c r="K1201" s="200"/>
      <c r="L1201" s="229"/>
      <c r="N1201" s="228"/>
    </row>
    <row r="1202" spans="2:14" x14ac:dyDescent="0.2">
      <c r="B1202" s="201"/>
      <c r="C1202" s="201"/>
      <c r="D1202" s="201"/>
      <c r="E1202" s="201"/>
      <c r="F1202" s="201"/>
      <c r="G1202" s="201"/>
      <c r="H1202" s="201"/>
      <c r="I1202" s="201"/>
      <c r="J1202" s="201"/>
      <c r="K1202" s="200"/>
      <c r="L1202" s="229"/>
      <c r="N1202" s="228"/>
    </row>
    <row r="1203" spans="2:14" x14ac:dyDescent="0.2">
      <c r="B1203" s="201"/>
      <c r="C1203" s="201"/>
      <c r="D1203" s="201"/>
      <c r="E1203" s="201"/>
      <c r="F1203" s="201"/>
      <c r="G1203" s="201"/>
      <c r="H1203" s="201"/>
      <c r="I1203" s="201"/>
      <c r="J1203" s="201"/>
      <c r="K1203" s="200"/>
      <c r="L1203" s="229"/>
      <c r="N1203" s="228"/>
    </row>
    <row r="1204" spans="2:14" x14ac:dyDescent="0.2">
      <c r="B1204" s="201"/>
      <c r="C1204" s="201"/>
      <c r="D1204" s="201"/>
      <c r="E1204" s="201"/>
      <c r="F1204" s="201"/>
      <c r="G1204" s="201"/>
      <c r="H1204" s="201"/>
      <c r="I1204" s="201"/>
      <c r="J1204" s="201"/>
      <c r="K1204" s="200"/>
      <c r="L1204" s="229"/>
      <c r="N1204" s="228"/>
    </row>
    <row r="1205" spans="2:14" x14ac:dyDescent="0.2">
      <c r="B1205" s="201"/>
      <c r="C1205" s="201"/>
      <c r="D1205" s="201"/>
      <c r="E1205" s="201"/>
      <c r="F1205" s="201"/>
      <c r="G1205" s="201"/>
      <c r="H1205" s="201"/>
      <c r="I1205" s="201"/>
      <c r="J1205" s="201"/>
      <c r="K1205" s="200"/>
      <c r="L1205" s="229"/>
      <c r="N1205" s="228"/>
    </row>
    <row r="1206" spans="2:14" x14ac:dyDescent="0.2">
      <c r="B1206" s="201"/>
      <c r="C1206" s="201"/>
      <c r="D1206" s="201"/>
      <c r="E1206" s="201"/>
      <c r="F1206" s="201"/>
      <c r="G1206" s="201"/>
      <c r="H1206" s="201"/>
      <c r="I1206" s="201"/>
      <c r="J1206" s="201"/>
      <c r="K1206" s="200"/>
      <c r="L1206" s="229"/>
      <c r="N1206" s="228"/>
    </row>
    <row r="1207" spans="2:14" x14ac:dyDescent="0.2">
      <c r="B1207" s="201"/>
      <c r="C1207" s="201"/>
      <c r="D1207" s="201"/>
      <c r="E1207" s="201"/>
      <c r="F1207" s="201"/>
      <c r="G1207" s="201"/>
      <c r="H1207" s="201"/>
      <c r="I1207" s="201"/>
      <c r="J1207" s="201"/>
      <c r="K1207" s="200"/>
      <c r="L1207" s="229"/>
      <c r="N1207" s="228"/>
    </row>
    <row r="1208" spans="2:14" x14ac:dyDescent="0.2">
      <c r="B1208" s="201"/>
      <c r="C1208" s="201"/>
      <c r="D1208" s="201"/>
      <c r="E1208" s="201"/>
      <c r="F1208" s="201"/>
      <c r="G1208" s="201"/>
      <c r="H1208" s="201"/>
      <c r="I1208" s="201"/>
      <c r="J1208" s="201"/>
      <c r="K1208" s="200"/>
      <c r="L1208" s="229"/>
      <c r="N1208" s="228"/>
    </row>
    <row r="1209" spans="2:14" x14ac:dyDescent="0.2">
      <c r="B1209" s="201"/>
      <c r="C1209" s="201"/>
      <c r="D1209" s="201"/>
      <c r="E1209" s="201"/>
      <c r="F1209" s="201"/>
      <c r="G1209" s="201"/>
      <c r="H1209" s="201"/>
      <c r="I1209" s="201"/>
      <c r="J1209" s="201"/>
      <c r="K1209" s="200"/>
      <c r="L1209" s="229"/>
      <c r="N1209" s="228"/>
    </row>
    <row r="1210" spans="2:14" x14ac:dyDescent="0.2">
      <c r="B1210" s="201"/>
      <c r="C1210" s="201"/>
      <c r="D1210" s="201"/>
      <c r="E1210" s="201"/>
      <c r="F1210" s="201"/>
      <c r="G1210" s="201"/>
      <c r="H1210" s="201"/>
      <c r="I1210" s="201"/>
      <c r="J1210" s="201"/>
      <c r="K1210" s="200"/>
      <c r="L1210" s="229"/>
      <c r="N1210" s="228"/>
    </row>
    <row r="1211" spans="2:14" x14ac:dyDescent="0.2">
      <c r="B1211" s="201"/>
      <c r="C1211" s="201"/>
      <c r="D1211" s="201"/>
      <c r="E1211" s="201"/>
      <c r="F1211" s="201"/>
      <c r="G1211" s="201"/>
      <c r="H1211" s="201"/>
      <c r="I1211" s="201"/>
      <c r="J1211" s="201"/>
      <c r="K1211" s="200"/>
      <c r="L1211" s="229"/>
      <c r="N1211" s="228"/>
    </row>
    <row r="1212" spans="2:14" x14ac:dyDescent="0.2">
      <c r="B1212" s="201"/>
      <c r="C1212" s="201"/>
      <c r="D1212" s="201"/>
      <c r="E1212" s="201"/>
      <c r="F1212" s="201"/>
      <c r="G1212" s="201"/>
      <c r="H1212" s="201"/>
      <c r="I1212" s="201"/>
      <c r="J1212" s="201"/>
      <c r="K1212" s="200"/>
      <c r="L1212" s="229"/>
      <c r="N1212" s="228"/>
    </row>
    <row r="1213" spans="2:14" x14ac:dyDescent="0.2">
      <c r="B1213" s="201"/>
      <c r="C1213" s="201"/>
      <c r="D1213" s="201"/>
      <c r="E1213" s="201"/>
      <c r="F1213" s="201"/>
      <c r="G1213" s="201"/>
      <c r="H1213" s="201"/>
      <c r="I1213" s="201"/>
      <c r="J1213" s="201"/>
      <c r="K1213" s="200"/>
      <c r="L1213" s="229"/>
      <c r="N1213" s="228"/>
    </row>
    <row r="1214" spans="2:14" x14ac:dyDescent="0.2">
      <c r="B1214" s="201"/>
      <c r="C1214" s="201"/>
      <c r="D1214" s="201"/>
      <c r="E1214" s="201"/>
      <c r="F1214" s="201"/>
      <c r="G1214" s="201"/>
      <c r="H1214" s="201"/>
      <c r="I1214" s="201"/>
      <c r="J1214" s="201"/>
      <c r="K1214" s="200"/>
      <c r="L1214" s="229"/>
      <c r="N1214" s="228"/>
    </row>
    <row r="1215" spans="2:14" x14ac:dyDescent="0.2">
      <c r="B1215" s="201"/>
      <c r="C1215" s="201"/>
      <c r="D1215" s="201"/>
      <c r="E1215" s="201"/>
      <c r="F1215" s="201"/>
      <c r="G1215" s="201"/>
      <c r="H1215" s="201"/>
      <c r="I1215" s="201"/>
      <c r="J1215" s="201"/>
      <c r="K1215" s="200"/>
      <c r="L1215" s="229"/>
      <c r="N1215" s="228"/>
    </row>
    <row r="1216" spans="2:14" x14ac:dyDescent="0.2">
      <c r="B1216" s="201"/>
      <c r="C1216" s="201"/>
      <c r="D1216" s="201"/>
      <c r="E1216" s="201"/>
      <c r="F1216" s="201"/>
      <c r="G1216" s="201"/>
      <c r="H1216" s="201"/>
      <c r="I1216" s="201"/>
      <c r="J1216" s="201"/>
      <c r="K1216" s="200"/>
      <c r="L1216" s="229"/>
      <c r="N1216" s="228"/>
    </row>
    <row r="1217" spans="2:14" x14ac:dyDescent="0.2">
      <c r="B1217" s="201"/>
      <c r="C1217" s="201"/>
      <c r="D1217" s="201"/>
      <c r="E1217" s="201"/>
      <c r="F1217" s="201"/>
      <c r="G1217" s="201"/>
      <c r="H1217" s="201"/>
      <c r="I1217" s="201"/>
      <c r="J1217" s="201"/>
      <c r="K1217" s="200"/>
      <c r="L1217" s="229"/>
      <c r="N1217" s="228"/>
    </row>
    <row r="1218" spans="2:14" x14ac:dyDescent="0.2">
      <c r="B1218" s="201"/>
      <c r="C1218" s="201"/>
      <c r="D1218" s="201"/>
      <c r="E1218" s="201"/>
      <c r="F1218" s="201"/>
      <c r="G1218" s="201"/>
      <c r="H1218" s="201"/>
      <c r="I1218" s="201"/>
      <c r="J1218" s="201"/>
      <c r="K1218" s="200"/>
      <c r="L1218" s="229"/>
      <c r="N1218" s="228"/>
    </row>
    <row r="1219" spans="2:14" x14ac:dyDescent="0.2">
      <c r="B1219" s="201"/>
      <c r="C1219" s="201"/>
      <c r="D1219" s="201"/>
      <c r="E1219" s="201"/>
      <c r="F1219" s="201"/>
      <c r="G1219" s="201"/>
      <c r="H1219" s="201"/>
      <c r="I1219" s="201"/>
      <c r="J1219" s="201"/>
      <c r="K1219" s="200"/>
      <c r="L1219" s="229"/>
      <c r="N1219" s="228"/>
    </row>
    <row r="1220" spans="2:14" x14ac:dyDescent="0.2">
      <c r="B1220" s="201"/>
      <c r="C1220" s="201"/>
      <c r="D1220" s="201"/>
      <c r="E1220" s="201"/>
      <c r="F1220" s="201"/>
      <c r="G1220" s="201"/>
      <c r="H1220" s="201"/>
      <c r="I1220" s="201"/>
      <c r="J1220" s="201"/>
      <c r="K1220" s="200"/>
      <c r="L1220" s="229"/>
      <c r="N1220" s="228"/>
    </row>
    <row r="1221" spans="2:14" x14ac:dyDescent="0.2">
      <c r="B1221" s="201"/>
      <c r="C1221" s="201"/>
      <c r="D1221" s="201"/>
      <c r="E1221" s="201"/>
      <c r="F1221" s="201"/>
      <c r="G1221" s="201"/>
      <c r="H1221" s="201"/>
      <c r="I1221" s="201"/>
      <c r="J1221" s="201"/>
      <c r="K1221" s="200"/>
      <c r="L1221" s="229"/>
      <c r="N1221" s="228"/>
    </row>
    <row r="1222" spans="2:14" x14ac:dyDescent="0.2">
      <c r="B1222" s="201"/>
      <c r="C1222" s="201"/>
      <c r="D1222" s="201"/>
      <c r="E1222" s="201"/>
      <c r="F1222" s="201"/>
      <c r="G1222" s="201"/>
      <c r="H1222" s="201"/>
      <c r="I1222" s="201"/>
      <c r="J1222" s="201"/>
      <c r="K1222" s="200"/>
      <c r="L1222" s="229"/>
      <c r="N1222" s="228"/>
    </row>
    <row r="1223" spans="2:14" x14ac:dyDescent="0.2">
      <c r="B1223" s="201"/>
      <c r="C1223" s="201"/>
      <c r="D1223" s="201"/>
      <c r="E1223" s="201"/>
      <c r="F1223" s="201"/>
      <c r="G1223" s="201"/>
      <c r="H1223" s="201"/>
      <c r="I1223" s="201"/>
      <c r="J1223" s="201"/>
      <c r="K1223" s="200"/>
      <c r="L1223" s="229"/>
      <c r="N1223" s="228"/>
    </row>
    <row r="1224" spans="2:14" x14ac:dyDescent="0.2">
      <c r="B1224" s="201"/>
      <c r="C1224" s="201"/>
      <c r="D1224" s="201"/>
      <c r="E1224" s="201"/>
      <c r="F1224" s="201"/>
      <c r="G1224" s="201"/>
      <c r="H1224" s="201"/>
      <c r="I1224" s="201"/>
      <c r="J1224" s="201"/>
      <c r="K1224" s="200"/>
      <c r="L1224" s="229"/>
      <c r="N1224" s="228"/>
    </row>
    <row r="1225" spans="2:14" x14ac:dyDescent="0.2">
      <c r="B1225" s="201"/>
      <c r="C1225" s="201"/>
      <c r="D1225" s="201"/>
      <c r="E1225" s="201"/>
      <c r="F1225" s="201"/>
      <c r="G1225" s="201"/>
      <c r="H1225" s="201"/>
      <c r="I1225" s="201"/>
      <c r="J1225" s="201"/>
      <c r="K1225" s="200"/>
      <c r="L1225" s="229"/>
      <c r="N1225" s="228"/>
    </row>
    <row r="1226" spans="2:14" x14ac:dyDescent="0.2">
      <c r="B1226" s="201"/>
      <c r="C1226" s="201"/>
      <c r="D1226" s="201"/>
      <c r="E1226" s="201"/>
      <c r="F1226" s="201"/>
      <c r="G1226" s="201"/>
      <c r="H1226" s="201"/>
      <c r="I1226" s="201"/>
      <c r="J1226" s="201"/>
      <c r="K1226" s="200"/>
      <c r="L1226" s="229"/>
      <c r="N1226" s="228"/>
    </row>
    <row r="1227" spans="2:14" x14ac:dyDescent="0.2">
      <c r="B1227" s="201"/>
      <c r="C1227" s="201"/>
      <c r="D1227" s="201"/>
      <c r="E1227" s="201"/>
      <c r="F1227" s="201"/>
      <c r="G1227" s="201"/>
      <c r="H1227" s="201"/>
      <c r="I1227" s="201"/>
      <c r="J1227" s="201"/>
      <c r="K1227" s="200"/>
      <c r="L1227" s="229"/>
      <c r="N1227" s="228"/>
    </row>
    <row r="1228" spans="2:14" x14ac:dyDescent="0.2">
      <c r="B1228" s="201"/>
      <c r="C1228" s="201"/>
      <c r="D1228" s="201"/>
      <c r="E1228" s="201"/>
      <c r="F1228" s="201"/>
      <c r="G1228" s="201"/>
      <c r="H1228" s="201"/>
      <c r="I1228" s="201"/>
      <c r="J1228" s="201"/>
      <c r="K1228" s="200"/>
      <c r="L1228" s="229"/>
      <c r="N1228" s="228"/>
    </row>
    <row r="1229" spans="2:14" x14ac:dyDescent="0.2">
      <c r="B1229" s="201"/>
      <c r="C1229" s="201"/>
      <c r="D1229" s="201"/>
      <c r="E1229" s="201"/>
      <c r="F1229" s="201"/>
      <c r="G1229" s="201"/>
      <c r="H1229" s="201"/>
      <c r="I1229" s="201"/>
      <c r="J1229" s="201"/>
      <c r="K1229" s="200"/>
      <c r="L1229" s="229"/>
      <c r="N1229" s="228"/>
    </row>
    <row r="1230" spans="2:14" x14ac:dyDescent="0.2">
      <c r="B1230" s="201"/>
      <c r="C1230" s="201"/>
      <c r="D1230" s="201"/>
      <c r="E1230" s="201"/>
      <c r="F1230" s="201"/>
      <c r="G1230" s="201"/>
      <c r="H1230" s="201"/>
      <c r="I1230" s="201"/>
      <c r="J1230" s="201"/>
      <c r="K1230" s="200"/>
      <c r="L1230" s="229"/>
      <c r="N1230" s="228"/>
    </row>
    <row r="1231" spans="2:14" x14ac:dyDescent="0.2">
      <c r="B1231" s="201"/>
      <c r="C1231" s="201"/>
      <c r="D1231" s="201"/>
      <c r="E1231" s="201"/>
      <c r="F1231" s="201"/>
      <c r="G1231" s="201"/>
      <c r="H1231" s="201"/>
      <c r="I1231" s="201"/>
      <c r="J1231" s="201"/>
      <c r="K1231" s="200"/>
      <c r="L1231" s="229"/>
      <c r="N1231" s="228"/>
    </row>
    <row r="1232" spans="2:14" x14ac:dyDescent="0.2">
      <c r="B1232" s="201"/>
      <c r="C1232" s="201"/>
      <c r="D1232" s="201"/>
      <c r="E1232" s="201"/>
      <c r="F1232" s="201"/>
      <c r="G1232" s="201"/>
      <c r="H1232" s="201"/>
      <c r="I1232" s="201"/>
      <c r="J1232" s="201"/>
      <c r="K1232" s="200"/>
      <c r="L1232" s="229"/>
      <c r="N1232" s="228"/>
    </row>
    <row r="1233" spans="2:14" x14ac:dyDescent="0.2">
      <c r="B1233" s="201"/>
      <c r="C1233" s="201"/>
      <c r="D1233" s="201"/>
      <c r="E1233" s="201"/>
      <c r="F1233" s="201"/>
      <c r="G1233" s="201"/>
      <c r="H1233" s="201"/>
      <c r="I1233" s="201"/>
      <c r="J1233" s="201"/>
      <c r="K1233" s="200"/>
      <c r="L1233" s="229"/>
      <c r="N1233" s="228"/>
    </row>
    <row r="1234" spans="2:14" x14ac:dyDescent="0.2">
      <c r="B1234" s="201"/>
      <c r="C1234" s="201"/>
      <c r="D1234" s="201"/>
      <c r="E1234" s="201"/>
      <c r="F1234" s="201"/>
      <c r="G1234" s="201"/>
      <c r="H1234" s="201"/>
      <c r="I1234" s="201"/>
      <c r="J1234" s="201"/>
      <c r="K1234" s="200"/>
      <c r="L1234" s="229"/>
      <c r="N1234" s="228"/>
    </row>
    <row r="1235" spans="2:14" x14ac:dyDescent="0.2">
      <c r="B1235" s="201"/>
      <c r="C1235" s="201"/>
      <c r="D1235" s="201"/>
      <c r="E1235" s="201"/>
      <c r="F1235" s="201"/>
      <c r="G1235" s="201"/>
      <c r="H1235" s="201"/>
      <c r="I1235" s="201"/>
      <c r="J1235" s="201"/>
      <c r="K1235" s="200"/>
      <c r="L1235" s="229"/>
      <c r="N1235" s="228"/>
    </row>
    <row r="1236" spans="2:14" x14ac:dyDescent="0.2">
      <c r="B1236" s="201"/>
      <c r="C1236" s="201"/>
      <c r="D1236" s="201"/>
      <c r="E1236" s="201"/>
      <c r="F1236" s="201"/>
      <c r="G1236" s="201"/>
      <c r="H1236" s="201"/>
      <c r="I1236" s="201"/>
      <c r="J1236" s="201"/>
      <c r="K1236" s="200"/>
      <c r="L1236" s="229"/>
      <c r="N1236" s="228"/>
    </row>
    <row r="1237" spans="2:14" x14ac:dyDescent="0.2">
      <c r="B1237" s="201"/>
      <c r="C1237" s="201"/>
      <c r="D1237" s="201"/>
      <c r="E1237" s="201"/>
      <c r="F1237" s="201"/>
      <c r="G1237" s="201"/>
      <c r="H1237" s="201"/>
      <c r="I1237" s="201"/>
      <c r="J1237" s="201"/>
      <c r="K1237" s="200"/>
      <c r="L1237" s="229"/>
      <c r="N1237" s="228"/>
    </row>
    <row r="1238" spans="2:14" x14ac:dyDescent="0.2">
      <c r="B1238" s="201"/>
      <c r="C1238" s="201"/>
      <c r="D1238" s="201"/>
      <c r="E1238" s="201"/>
      <c r="F1238" s="201"/>
      <c r="G1238" s="201"/>
      <c r="H1238" s="201"/>
      <c r="I1238" s="201"/>
      <c r="J1238" s="201"/>
      <c r="K1238" s="200"/>
      <c r="L1238" s="229"/>
      <c r="N1238" s="228"/>
    </row>
    <row r="1239" spans="2:14" x14ac:dyDescent="0.2">
      <c r="B1239" s="201"/>
      <c r="C1239" s="201"/>
      <c r="D1239" s="201"/>
      <c r="E1239" s="201"/>
      <c r="F1239" s="201"/>
      <c r="G1239" s="201"/>
      <c r="H1239" s="201"/>
      <c r="I1239" s="201"/>
      <c r="J1239" s="201"/>
      <c r="K1239" s="200"/>
      <c r="L1239" s="229"/>
      <c r="N1239" s="228"/>
    </row>
    <row r="1240" spans="2:14" x14ac:dyDescent="0.2">
      <c r="B1240" s="201"/>
      <c r="C1240" s="201"/>
      <c r="D1240" s="201"/>
      <c r="E1240" s="201"/>
      <c r="F1240" s="201"/>
      <c r="G1240" s="201"/>
      <c r="H1240" s="201"/>
      <c r="I1240" s="201"/>
      <c r="J1240" s="201"/>
      <c r="K1240" s="200"/>
      <c r="L1240" s="229"/>
      <c r="N1240" s="228"/>
    </row>
    <row r="1241" spans="2:14" x14ac:dyDescent="0.2">
      <c r="B1241" s="201"/>
      <c r="C1241" s="201"/>
      <c r="D1241" s="201"/>
      <c r="E1241" s="201"/>
      <c r="F1241" s="201"/>
      <c r="G1241" s="201"/>
      <c r="H1241" s="201"/>
      <c r="I1241" s="201"/>
      <c r="J1241" s="201"/>
      <c r="K1241" s="200"/>
      <c r="L1241" s="229"/>
      <c r="N1241" s="228"/>
    </row>
    <row r="1242" spans="2:14" x14ac:dyDescent="0.2">
      <c r="B1242" s="201"/>
      <c r="C1242" s="201"/>
      <c r="D1242" s="201"/>
      <c r="E1242" s="201"/>
      <c r="F1242" s="201"/>
      <c r="G1242" s="201"/>
      <c r="H1242" s="201"/>
      <c r="I1242" s="201"/>
      <c r="J1242" s="201"/>
      <c r="K1242" s="200"/>
      <c r="L1242" s="229"/>
      <c r="N1242" s="228"/>
    </row>
    <row r="1243" spans="2:14" x14ac:dyDescent="0.2">
      <c r="B1243" s="201"/>
      <c r="C1243" s="201"/>
      <c r="D1243" s="201"/>
      <c r="E1243" s="201"/>
      <c r="F1243" s="201"/>
      <c r="G1243" s="201"/>
      <c r="H1243" s="201"/>
      <c r="I1243" s="201"/>
      <c r="J1243" s="201"/>
      <c r="K1243" s="200"/>
      <c r="L1243" s="229"/>
      <c r="N1243" s="228"/>
    </row>
    <row r="1244" spans="2:14" x14ac:dyDescent="0.2">
      <c r="B1244" s="201"/>
      <c r="C1244" s="201"/>
      <c r="D1244" s="201"/>
      <c r="E1244" s="201"/>
      <c r="F1244" s="201"/>
      <c r="G1244" s="201"/>
      <c r="H1244" s="201"/>
      <c r="I1244" s="201"/>
      <c r="J1244" s="201"/>
      <c r="K1244" s="200"/>
      <c r="L1244" s="229"/>
      <c r="N1244" s="228"/>
    </row>
    <row r="1245" spans="2:14" x14ac:dyDescent="0.2">
      <c r="B1245" s="201"/>
      <c r="C1245" s="201"/>
      <c r="D1245" s="201"/>
      <c r="E1245" s="201"/>
      <c r="F1245" s="201"/>
      <c r="G1245" s="201"/>
      <c r="H1245" s="201"/>
      <c r="I1245" s="201"/>
      <c r="J1245" s="201"/>
      <c r="K1245" s="200"/>
      <c r="L1245" s="229"/>
      <c r="N1245" s="228"/>
    </row>
    <row r="1246" spans="2:14" x14ac:dyDescent="0.2">
      <c r="B1246" s="201"/>
      <c r="C1246" s="201"/>
      <c r="D1246" s="201"/>
      <c r="E1246" s="201"/>
      <c r="F1246" s="201"/>
      <c r="G1246" s="201"/>
      <c r="H1246" s="201"/>
      <c r="I1246" s="201"/>
      <c r="J1246" s="201"/>
      <c r="K1246" s="200"/>
      <c r="L1246" s="229"/>
      <c r="N1246" s="228"/>
    </row>
    <row r="1247" spans="2:14" x14ac:dyDescent="0.2">
      <c r="B1247" s="201"/>
      <c r="C1247" s="201"/>
      <c r="D1247" s="201"/>
      <c r="E1247" s="201"/>
      <c r="F1247" s="201"/>
      <c r="G1247" s="201"/>
      <c r="H1247" s="201"/>
      <c r="I1247" s="201"/>
      <c r="J1247" s="201"/>
      <c r="K1247" s="200"/>
      <c r="L1247" s="229"/>
      <c r="N1247" s="228"/>
    </row>
    <row r="1248" spans="2:14" x14ac:dyDescent="0.2">
      <c r="B1248" s="201"/>
      <c r="C1248" s="201"/>
      <c r="D1248" s="201"/>
      <c r="E1248" s="201"/>
      <c r="F1248" s="201"/>
      <c r="G1248" s="201"/>
      <c r="H1248" s="201"/>
      <c r="I1248" s="201"/>
      <c r="J1248" s="201"/>
      <c r="K1248" s="200"/>
      <c r="L1248" s="229"/>
      <c r="N1248" s="228"/>
    </row>
    <row r="1249" spans="2:14" x14ac:dyDescent="0.2">
      <c r="B1249" s="201"/>
      <c r="C1249" s="201"/>
      <c r="D1249" s="201"/>
      <c r="E1249" s="201"/>
      <c r="F1249" s="201"/>
      <c r="G1249" s="201"/>
      <c r="H1249" s="201"/>
      <c r="I1249" s="201"/>
      <c r="J1249" s="201"/>
      <c r="K1249" s="200"/>
      <c r="L1249" s="229"/>
      <c r="N1249" s="228"/>
    </row>
    <row r="1250" spans="2:14" x14ac:dyDescent="0.2">
      <c r="B1250" s="201"/>
      <c r="C1250" s="201"/>
      <c r="D1250" s="201"/>
      <c r="E1250" s="201"/>
      <c r="F1250" s="201"/>
      <c r="G1250" s="201"/>
      <c r="H1250" s="201"/>
      <c r="I1250" s="201"/>
      <c r="J1250" s="201"/>
      <c r="K1250" s="200"/>
      <c r="L1250" s="229"/>
      <c r="N1250" s="228"/>
    </row>
    <row r="1251" spans="2:14" x14ac:dyDescent="0.2">
      <c r="B1251" s="201"/>
      <c r="C1251" s="201"/>
      <c r="D1251" s="201"/>
      <c r="E1251" s="201"/>
      <c r="F1251" s="201"/>
      <c r="G1251" s="201"/>
      <c r="H1251" s="201"/>
      <c r="I1251" s="201"/>
      <c r="J1251" s="201"/>
      <c r="K1251" s="200"/>
      <c r="L1251" s="229"/>
      <c r="N1251" s="228"/>
    </row>
    <row r="1252" spans="2:14" x14ac:dyDescent="0.2">
      <c r="B1252" s="201"/>
      <c r="C1252" s="201"/>
      <c r="D1252" s="201"/>
      <c r="E1252" s="201"/>
      <c r="F1252" s="201"/>
      <c r="G1252" s="201"/>
      <c r="H1252" s="201"/>
      <c r="I1252" s="201"/>
      <c r="J1252" s="201"/>
      <c r="K1252" s="200"/>
      <c r="L1252" s="229"/>
      <c r="N1252" s="228"/>
    </row>
    <row r="1253" spans="2:14" x14ac:dyDescent="0.2">
      <c r="B1253" s="201"/>
      <c r="C1253" s="201"/>
      <c r="D1253" s="201"/>
      <c r="E1253" s="201"/>
      <c r="F1253" s="201"/>
      <c r="G1253" s="201"/>
      <c r="H1253" s="201"/>
      <c r="I1253" s="201"/>
      <c r="J1253" s="201"/>
      <c r="K1253" s="200"/>
      <c r="L1253" s="229"/>
      <c r="N1253" s="228"/>
    </row>
    <row r="1254" spans="2:14" x14ac:dyDescent="0.2">
      <c r="B1254" s="201"/>
      <c r="C1254" s="201"/>
      <c r="D1254" s="201"/>
      <c r="E1254" s="201"/>
      <c r="F1254" s="201"/>
      <c r="G1254" s="201"/>
      <c r="H1254" s="201"/>
      <c r="I1254" s="201"/>
      <c r="J1254" s="201"/>
      <c r="K1254" s="200"/>
      <c r="L1254" s="229"/>
      <c r="N1254" s="228"/>
    </row>
    <row r="1255" spans="2:14" x14ac:dyDescent="0.2">
      <c r="B1255" s="201"/>
      <c r="C1255" s="201"/>
      <c r="D1255" s="201"/>
      <c r="E1255" s="201"/>
      <c r="F1255" s="201"/>
      <c r="G1255" s="201"/>
      <c r="H1255" s="201"/>
      <c r="I1255" s="201"/>
      <c r="J1255" s="201"/>
      <c r="K1255" s="200"/>
      <c r="L1255" s="229"/>
      <c r="N1255" s="228"/>
    </row>
    <row r="1256" spans="2:14" x14ac:dyDescent="0.2">
      <c r="B1256" s="201"/>
      <c r="C1256" s="201"/>
      <c r="D1256" s="201"/>
      <c r="E1256" s="201"/>
      <c r="F1256" s="201"/>
      <c r="G1256" s="201"/>
      <c r="H1256" s="201"/>
      <c r="I1256" s="201"/>
      <c r="J1256" s="201"/>
      <c r="K1256" s="200"/>
      <c r="L1256" s="229"/>
      <c r="N1256" s="228"/>
    </row>
    <row r="1257" spans="2:14" x14ac:dyDescent="0.2">
      <c r="B1257" s="201"/>
      <c r="C1257" s="201"/>
      <c r="D1257" s="201"/>
      <c r="E1257" s="201"/>
      <c r="F1257" s="201"/>
      <c r="G1257" s="201"/>
      <c r="H1257" s="201"/>
      <c r="I1257" s="201"/>
      <c r="J1257" s="201"/>
      <c r="K1257" s="200"/>
      <c r="L1257" s="229"/>
      <c r="N1257" s="228"/>
    </row>
    <row r="1258" spans="2:14" x14ac:dyDescent="0.2">
      <c r="B1258" s="201"/>
      <c r="C1258" s="201"/>
      <c r="D1258" s="201"/>
      <c r="E1258" s="201"/>
      <c r="F1258" s="201"/>
      <c r="G1258" s="201"/>
      <c r="H1258" s="201"/>
      <c r="I1258" s="201"/>
      <c r="J1258" s="201"/>
      <c r="K1258" s="200"/>
      <c r="L1258" s="229"/>
      <c r="N1258" s="228"/>
    </row>
    <row r="1259" spans="2:14" x14ac:dyDescent="0.2">
      <c r="B1259" s="201"/>
      <c r="C1259" s="201"/>
      <c r="D1259" s="201"/>
      <c r="E1259" s="201"/>
      <c r="F1259" s="201"/>
      <c r="G1259" s="201"/>
      <c r="H1259" s="201"/>
      <c r="I1259" s="201"/>
      <c r="J1259" s="201"/>
      <c r="K1259" s="200"/>
      <c r="L1259" s="229"/>
      <c r="N1259" s="228"/>
    </row>
    <row r="1260" spans="2:14" x14ac:dyDescent="0.2">
      <c r="B1260" s="201"/>
      <c r="C1260" s="201"/>
      <c r="D1260" s="201"/>
      <c r="E1260" s="201"/>
      <c r="F1260" s="201"/>
      <c r="G1260" s="201"/>
      <c r="H1260" s="201"/>
      <c r="I1260" s="201"/>
      <c r="J1260" s="201"/>
      <c r="K1260" s="200"/>
      <c r="L1260" s="229"/>
      <c r="N1260" s="228"/>
    </row>
    <row r="1261" spans="2:14" x14ac:dyDescent="0.2">
      <c r="B1261" s="201"/>
      <c r="C1261" s="201"/>
      <c r="D1261" s="201"/>
      <c r="E1261" s="201"/>
      <c r="F1261" s="201"/>
      <c r="G1261" s="201"/>
      <c r="H1261" s="201"/>
      <c r="I1261" s="201"/>
      <c r="J1261" s="201"/>
      <c r="K1261" s="200"/>
      <c r="L1261" s="229"/>
      <c r="N1261" s="228"/>
    </row>
    <row r="1262" spans="2:14" x14ac:dyDescent="0.2">
      <c r="B1262" s="201"/>
      <c r="C1262" s="201"/>
      <c r="D1262" s="201"/>
      <c r="E1262" s="201"/>
      <c r="F1262" s="201"/>
      <c r="G1262" s="201"/>
      <c r="H1262" s="201"/>
      <c r="I1262" s="201"/>
      <c r="J1262" s="201"/>
      <c r="K1262" s="200"/>
      <c r="L1262" s="229"/>
      <c r="N1262" s="228"/>
    </row>
    <row r="1263" spans="2:14" x14ac:dyDescent="0.2">
      <c r="B1263" s="201"/>
      <c r="C1263" s="201"/>
      <c r="D1263" s="201"/>
      <c r="E1263" s="201"/>
      <c r="F1263" s="201"/>
      <c r="G1263" s="201"/>
      <c r="H1263" s="201"/>
      <c r="I1263" s="201"/>
      <c r="J1263" s="201"/>
      <c r="K1263" s="200"/>
      <c r="L1263" s="229"/>
      <c r="N1263" s="228"/>
    </row>
    <row r="1264" spans="2:14" x14ac:dyDescent="0.2">
      <c r="B1264" s="201"/>
      <c r="C1264" s="201"/>
      <c r="D1264" s="201"/>
      <c r="E1264" s="201"/>
      <c r="F1264" s="201"/>
      <c r="G1264" s="201"/>
      <c r="H1264" s="201"/>
      <c r="I1264" s="201"/>
      <c r="J1264" s="201"/>
      <c r="K1264" s="200"/>
      <c r="L1264" s="229"/>
      <c r="N1264" s="228"/>
    </row>
    <row r="1265" spans="2:14" x14ac:dyDescent="0.2">
      <c r="B1265" s="201"/>
      <c r="C1265" s="201"/>
      <c r="D1265" s="201"/>
      <c r="E1265" s="201"/>
      <c r="F1265" s="201"/>
      <c r="G1265" s="201"/>
      <c r="H1265" s="201"/>
      <c r="I1265" s="201"/>
      <c r="J1265" s="201"/>
      <c r="K1265" s="200"/>
      <c r="L1265" s="229"/>
      <c r="N1265" s="228"/>
    </row>
    <row r="1266" spans="2:14" x14ac:dyDescent="0.2">
      <c r="B1266" s="201"/>
      <c r="C1266" s="201"/>
      <c r="D1266" s="201"/>
      <c r="E1266" s="201"/>
      <c r="F1266" s="201"/>
      <c r="G1266" s="201"/>
      <c r="H1266" s="201"/>
      <c r="I1266" s="201"/>
      <c r="J1266" s="201"/>
      <c r="K1266" s="200"/>
      <c r="L1266" s="229"/>
      <c r="N1266" s="228"/>
    </row>
    <row r="1267" spans="2:14" x14ac:dyDescent="0.2">
      <c r="B1267" s="201"/>
      <c r="C1267" s="201"/>
      <c r="D1267" s="201"/>
      <c r="E1267" s="201"/>
      <c r="F1267" s="201"/>
      <c r="G1267" s="201"/>
      <c r="H1267" s="201"/>
      <c r="I1267" s="201"/>
      <c r="J1267" s="201"/>
      <c r="K1267" s="200"/>
      <c r="L1267" s="229"/>
      <c r="N1267" s="228"/>
    </row>
    <row r="1268" spans="2:14" x14ac:dyDescent="0.2">
      <c r="B1268" s="201"/>
      <c r="C1268" s="201"/>
      <c r="D1268" s="201"/>
      <c r="E1268" s="201"/>
      <c r="F1268" s="201"/>
      <c r="G1268" s="201"/>
      <c r="H1268" s="201"/>
      <c r="I1268" s="201"/>
      <c r="J1268" s="201"/>
      <c r="K1268" s="200"/>
      <c r="L1268" s="229"/>
      <c r="N1268" s="228"/>
    </row>
    <row r="1269" spans="2:14" x14ac:dyDescent="0.2">
      <c r="B1269" s="201"/>
      <c r="C1269" s="201"/>
      <c r="D1269" s="201"/>
      <c r="E1269" s="201"/>
      <c r="F1269" s="201"/>
      <c r="G1269" s="201"/>
      <c r="H1269" s="201"/>
      <c r="I1269" s="201"/>
      <c r="J1269" s="201"/>
      <c r="K1269" s="200"/>
      <c r="L1269" s="229"/>
      <c r="N1269" s="228"/>
    </row>
    <row r="1270" spans="2:14" x14ac:dyDescent="0.2">
      <c r="B1270" s="201"/>
      <c r="C1270" s="201"/>
      <c r="D1270" s="201"/>
      <c r="E1270" s="201"/>
      <c r="F1270" s="201"/>
      <c r="G1270" s="201"/>
      <c r="H1270" s="201"/>
      <c r="I1270" s="201"/>
      <c r="J1270" s="201"/>
      <c r="K1270" s="200"/>
      <c r="L1270" s="229"/>
      <c r="N1270" s="228"/>
    </row>
    <row r="1271" spans="2:14" x14ac:dyDescent="0.2">
      <c r="B1271" s="201"/>
      <c r="C1271" s="201"/>
      <c r="D1271" s="201"/>
      <c r="E1271" s="201"/>
      <c r="F1271" s="201"/>
      <c r="G1271" s="201"/>
      <c r="H1271" s="201"/>
      <c r="I1271" s="201"/>
      <c r="J1271" s="201"/>
      <c r="K1271" s="200"/>
      <c r="L1271" s="229"/>
      <c r="N1271" s="228"/>
    </row>
    <row r="1272" spans="2:14" x14ac:dyDescent="0.2">
      <c r="B1272" s="201"/>
      <c r="C1272" s="201"/>
      <c r="D1272" s="201"/>
      <c r="E1272" s="201"/>
      <c r="F1272" s="201"/>
      <c r="G1272" s="201"/>
      <c r="H1272" s="201"/>
      <c r="I1272" s="201"/>
      <c r="J1272" s="201"/>
      <c r="K1272" s="200"/>
      <c r="L1272" s="229"/>
      <c r="N1272" s="228"/>
    </row>
    <row r="1273" spans="2:14" x14ac:dyDescent="0.2">
      <c r="B1273" s="201"/>
      <c r="C1273" s="201"/>
      <c r="D1273" s="201"/>
      <c r="E1273" s="201"/>
      <c r="F1273" s="201"/>
      <c r="G1273" s="201"/>
      <c r="H1273" s="201"/>
      <c r="I1273" s="201"/>
      <c r="J1273" s="201"/>
      <c r="K1273" s="200"/>
      <c r="L1273" s="229"/>
      <c r="N1273" s="228"/>
    </row>
    <row r="1274" spans="2:14" x14ac:dyDescent="0.2">
      <c r="B1274" s="201"/>
      <c r="C1274" s="201"/>
      <c r="D1274" s="201"/>
      <c r="E1274" s="201"/>
      <c r="F1274" s="201"/>
      <c r="G1274" s="201"/>
      <c r="H1274" s="201"/>
      <c r="I1274" s="201"/>
      <c r="J1274" s="201"/>
      <c r="K1274" s="200"/>
      <c r="L1274" s="229"/>
      <c r="N1274" s="228"/>
    </row>
    <row r="1275" spans="2:14" x14ac:dyDescent="0.2">
      <c r="B1275" s="201"/>
      <c r="C1275" s="201"/>
      <c r="D1275" s="201"/>
      <c r="E1275" s="201"/>
      <c r="F1275" s="201"/>
      <c r="G1275" s="201"/>
      <c r="H1275" s="201"/>
      <c r="I1275" s="201"/>
      <c r="J1275" s="201"/>
      <c r="K1275" s="200"/>
      <c r="L1275" s="229"/>
      <c r="N1275" s="228"/>
    </row>
    <row r="1276" spans="2:14" x14ac:dyDescent="0.2">
      <c r="B1276" s="201"/>
      <c r="C1276" s="201"/>
      <c r="D1276" s="201"/>
      <c r="E1276" s="201"/>
      <c r="F1276" s="201"/>
      <c r="G1276" s="201"/>
      <c r="H1276" s="201"/>
      <c r="I1276" s="201"/>
      <c r="J1276" s="201"/>
      <c r="K1276" s="200"/>
      <c r="L1276" s="229"/>
      <c r="N1276" s="228"/>
    </row>
    <row r="1277" spans="2:14" x14ac:dyDescent="0.2">
      <c r="B1277" s="201"/>
      <c r="C1277" s="201"/>
      <c r="D1277" s="201"/>
      <c r="E1277" s="201"/>
      <c r="F1277" s="201"/>
      <c r="G1277" s="201"/>
      <c r="H1277" s="201"/>
      <c r="I1277" s="201"/>
      <c r="J1277" s="201"/>
      <c r="K1277" s="200"/>
      <c r="L1277" s="229"/>
      <c r="N1277" s="228"/>
    </row>
    <row r="1278" spans="2:14" x14ac:dyDescent="0.2">
      <c r="B1278" s="201"/>
      <c r="C1278" s="201"/>
      <c r="D1278" s="201"/>
      <c r="E1278" s="201"/>
      <c r="F1278" s="201"/>
      <c r="G1278" s="201"/>
      <c r="H1278" s="201"/>
      <c r="I1278" s="201"/>
      <c r="J1278" s="201"/>
      <c r="K1278" s="200"/>
      <c r="L1278" s="229"/>
      <c r="N1278" s="228"/>
    </row>
    <row r="1279" spans="2:14" x14ac:dyDescent="0.2">
      <c r="B1279" s="201"/>
      <c r="C1279" s="201"/>
      <c r="D1279" s="201"/>
      <c r="E1279" s="201"/>
      <c r="F1279" s="201"/>
      <c r="G1279" s="201"/>
      <c r="H1279" s="201"/>
      <c r="I1279" s="201"/>
      <c r="J1279" s="201"/>
      <c r="K1279" s="200"/>
      <c r="L1279" s="229"/>
      <c r="N1279" s="228"/>
    </row>
    <row r="1280" spans="2:14" x14ac:dyDescent="0.2">
      <c r="B1280" s="201"/>
      <c r="C1280" s="201"/>
      <c r="D1280" s="201"/>
      <c r="E1280" s="201"/>
      <c r="F1280" s="201"/>
      <c r="G1280" s="201"/>
      <c r="H1280" s="201"/>
      <c r="I1280" s="201"/>
      <c r="J1280" s="201"/>
      <c r="K1280" s="200"/>
      <c r="L1280" s="229"/>
      <c r="N1280" s="228"/>
    </row>
    <row r="1281" spans="2:14" x14ac:dyDescent="0.2">
      <c r="B1281" s="201"/>
      <c r="C1281" s="201"/>
      <c r="D1281" s="201"/>
      <c r="E1281" s="201"/>
      <c r="F1281" s="201"/>
      <c r="G1281" s="201"/>
      <c r="H1281" s="201"/>
      <c r="I1281" s="201"/>
      <c r="J1281" s="201"/>
      <c r="K1281" s="200"/>
      <c r="L1281" s="229"/>
      <c r="N1281" s="228"/>
    </row>
    <row r="1282" spans="2:14" x14ac:dyDescent="0.2">
      <c r="B1282" s="201"/>
      <c r="C1282" s="201"/>
      <c r="D1282" s="201"/>
      <c r="E1282" s="201"/>
      <c r="F1282" s="201"/>
      <c r="G1282" s="201"/>
      <c r="H1282" s="201"/>
      <c r="I1282" s="201"/>
      <c r="J1282" s="201"/>
      <c r="K1282" s="200"/>
      <c r="L1282" s="229"/>
      <c r="N1282" s="228"/>
    </row>
    <row r="1283" spans="2:14" x14ac:dyDescent="0.2">
      <c r="B1283" s="201"/>
      <c r="C1283" s="201"/>
      <c r="D1283" s="201"/>
      <c r="E1283" s="201"/>
      <c r="F1283" s="201"/>
      <c r="G1283" s="201"/>
      <c r="H1283" s="201"/>
      <c r="I1283" s="201"/>
      <c r="J1283" s="201"/>
      <c r="K1283" s="200"/>
      <c r="L1283" s="229"/>
      <c r="N1283" s="228"/>
    </row>
    <row r="1284" spans="2:14" x14ac:dyDescent="0.2">
      <c r="B1284" s="201"/>
      <c r="C1284" s="201"/>
      <c r="D1284" s="201"/>
      <c r="E1284" s="201"/>
      <c r="F1284" s="201"/>
      <c r="G1284" s="201"/>
      <c r="H1284" s="201"/>
      <c r="I1284" s="201"/>
      <c r="J1284" s="201"/>
      <c r="K1284" s="200"/>
      <c r="L1284" s="229"/>
      <c r="N1284" s="228"/>
    </row>
    <row r="1285" spans="2:14" x14ac:dyDescent="0.2">
      <c r="B1285" s="201"/>
      <c r="C1285" s="201"/>
      <c r="D1285" s="201"/>
      <c r="E1285" s="201"/>
      <c r="F1285" s="201"/>
      <c r="G1285" s="201"/>
      <c r="H1285" s="201"/>
      <c r="I1285" s="201"/>
      <c r="J1285" s="201"/>
      <c r="K1285" s="200"/>
      <c r="L1285" s="229"/>
      <c r="N1285" s="228"/>
    </row>
    <row r="1286" spans="2:14" x14ac:dyDescent="0.2">
      <c r="B1286" s="201"/>
      <c r="C1286" s="201"/>
      <c r="D1286" s="201"/>
      <c r="E1286" s="201"/>
      <c r="F1286" s="201"/>
      <c r="G1286" s="201"/>
      <c r="H1286" s="201"/>
      <c r="I1286" s="201"/>
      <c r="J1286" s="201"/>
      <c r="K1286" s="200"/>
      <c r="L1286" s="229"/>
      <c r="N1286" s="228"/>
    </row>
    <row r="1287" spans="2:14" x14ac:dyDescent="0.2">
      <c r="B1287" s="201"/>
      <c r="C1287" s="201"/>
      <c r="D1287" s="201"/>
      <c r="E1287" s="201"/>
      <c r="F1287" s="201"/>
      <c r="G1287" s="201"/>
      <c r="H1287" s="201"/>
      <c r="I1287" s="201"/>
      <c r="J1287" s="201"/>
      <c r="K1287" s="200"/>
      <c r="L1287" s="229"/>
      <c r="N1287" s="228"/>
    </row>
    <row r="1288" spans="2:14" x14ac:dyDescent="0.2">
      <c r="B1288" s="201"/>
      <c r="C1288" s="201"/>
      <c r="D1288" s="201"/>
      <c r="E1288" s="201"/>
      <c r="F1288" s="201"/>
      <c r="G1288" s="201"/>
      <c r="H1288" s="201"/>
      <c r="I1288" s="201"/>
      <c r="J1288" s="201"/>
      <c r="K1288" s="200"/>
      <c r="L1288" s="229"/>
      <c r="N1288" s="228"/>
    </row>
    <row r="1289" spans="2:14" x14ac:dyDescent="0.2">
      <c r="B1289" s="201"/>
      <c r="C1289" s="201"/>
      <c r="D1289" s="201"/>
      <c r="E1289" s="201"/>
      <c r="F1289" s="201"/>
      <c r="G1289" s="201"/>
      <c r="H1289" s="201"/>
      <c r="I1289" s="201"/>
      <c r="J1289" s="201"/>
      <c r="K1289" s="200"/>
      <c r="L1289" s="229"/>
      <c r="N1289" s="228"/>
    </row>
    <row r="1290" spans="2:14" x14ac:dyDescent="0.2">
      <c r="B1290" s="201"/>
      <c r="C1290" s="201"/>
      <c r="D1290" s="201"/>
      <c r="E1290" s="201"/>
      <c r="F1290" s="201"/>
      <c r="G1290" s="201"/>
      <c r="H1290" s="201"/>
      <c r="I1290" s="201"/>
      <c r="J1290" s="201"/>
      <c r="K1290" s="200"/>
      <c r="L1290" s="229"/>
      <c r="N1290" s="228"/>
    </row>
    <row r="1291" spans="2:14" x14ac:dyDescent="0.2">
      <c r="B1291" s="201"/>
      <c r="C1291" s="201"/>
      <c r="D1291" s="201"/>
      <c r="E1291" s="201"/>
      <c r="F1291" s="201"/>
      <c r="G1291" s="201"/>
      <c r="H1291" s="201"/>
      <c r="I1291" s="201"/>
      <c r="J1291" s="201"/>
      <c r="K1291" s="200"/>
      <c r="L1291" s="229"/>
      <c r="N1291" s="228"/>
    </row>
    <row r="1292" spans="2:14" x14ac:dyDescent="0.2">
      <c r="B1292" s="201"/>
      <c r="C1292" s="201"/>
      <c r="D1292" s="201"/>
      <c r="E1292" s="201"/>
      <c r="F1292" s="201"/>
      <c r="G1292" s="201"/>
      <c r="H1292" s="201"/>
      <c r="I1292" s="201"/>
      <c r="J1292" s="201"/>
      <c r="K1292" s="200"/>
      <c r="L1292" s="229"/>
      <c r="N1292" s="228"/>
    </row>
    <row r="1293" spans="2:14" x14ac:dyDescent="0.2">
      <c r="B1293" s="201"/>
      <c r="C1293" s="201"/>
      <c r="D1293" s="201"/>
      <c r="E1293" s="201"/>
      <c r="F1293" s="201"/>
      <c r="G1293" s="201"/>
      <c r="H1293" s="201"/>
      <c r="I1293" s="201"/>
      <c r="J1293" s="201"/>
      <c r="K1293" s="200"/>
      <c r="L1293" s="229"/>
      <c r="N1293" s="228"/>
    </row>
    <row r="1294" spans="2:14" x14ac:dyDescent="0.2">
      <c r="B1294" s="201"/>
      <c r="C1294" s="201"/>
      <c r="D1294" s="201"/>
      <c r="E1294" s="201"/>
      <c r="F1294" s="201"/>
      <c r="G1294" s="201"/>
      <c r="H1294" s="201"/>
      <c r="I1294" s="201"/>
      <c r="J1294" s="201"/>
      <c r="K1294" s="200"/>
      <c r="L1294" s="229"/>
      <c r="N1294" s="228"/>
    </row>
    <row r="1295" spans="2:14" x14ac:dyDescent="0.2">
      <c r="B1295" s="201"/>
      <c r="C1295" s="201"/>
      <c r="D1295" s="201"/>
      <c r="E1295" s="201"/>
      <c r="F1295" s="201"/>
      <c r="G1295" s="201"/>
      <c r="H1295" s="201"/>
      <c r="I1295" s="201"/>
      <c r="J1295" s="201"/>
      <c r="K1295" s="200"/>
      <c r="L1295" s="229"/>
      <c r="N1295" s="228"/>
    </row>
    <row r="1296" spans="2:14" x14ac:dyDescent="0.2">
      <c r="B1296" s="201"/>
      <c r="C1296" s="201"/>
      <c r="D1296" s="201"/>
      <c r="E1296" s="201"/>
      <c r="F1296" s="201"/>
      <c r="G1296" s="201"/>
      <c r="H1296" s="201"/>
      <c r="I1296" s="201"/>
      <c r="J1296" s="201"/>
      <c r="K1296" s="200"/>
      <c r="L1296" s="229"/>
      <c r="N1296" s="228"/>
    </row>
    <row r="1297" spans="2:14" x14ac:dyDescent="0.2">
      <c r="B1297" s="201"/>
      <c r="C1297" s="201"/>
      <c r="D1297" s="201"/>
      <c r="E1297" s="201"/>
      <c r="F1297" s="201"/>
      <c r="G1297" s="201"/>
      <c r="H1297" s="201"/>
      <c r="I1297" s="201"/>
      <c r="J1297" s="201"/>
      <c r="K1297" s="200"/>
      <c r="L1297" s="229"/>
      <c r="N1297" s="228"/>
    </row>
    <row r="1298" spans="2:14" x14ac:dyDescent="0.2">
      <c r="B1298" s="201"/>
      <c r="C1298" s="201"/>
      <c r="D1298" s="201"/>
      <c r="E1298" s="201"/>
      <c r="F1298" s="201"/>
      <c r="G1298" s="201"/>
      <c r="H1298" s="201"/>
      <c r="I1298" s="201"/>
      <c r="J1298" s="201"/>
      <c r="K1298" s="200"/>
      <c r="L1298" s="229"/>
      <c r="N1298" s="228"/>
    </row>
    <row r="1299" spans="2:14" x14ac:dyDescent="0.2">
      <c r="B1299" s="201"/>
      <c r="C1299" s="201"/>
      <c r="D1299" s="201"/>
      <c r="E1299" s="201"/>
      <c r="F1299" s="201"/>
      <c r="G1299" s="201"/>
      <c r="H1299" s="201"/>
      <c r="I1299" s="201"/>
      <c r="J1299" s="201"/>
      <c r="K1299" s="200"/>
      <c r="L1299" s="229"/>
      <c r="N1299" s="228"/>
    </row>
    <row r="1300" spans="2:14" x14ac:dyDescent="0.2">
      <c r="B1300" s="201"/>
      <c r="C1300" s="201"/>
      <c r="D1300" s="201"/>
      <c r="E1300" s="201"/>
      <c r="F1300" s="201"/>
      <c r="G1300" s="201"/>
      <c r="H1300" s="201"/>
      <c r="I1300" s="201"/>
      <c r="J1300" s="201"/>
      <c r="K1300" s="200"/>
      <c r="L1300" s="229"/>
      <c r="N1300" s="228"/>
    </row>
    <row r="1301" spans="2:14" x14ac:dyDescent="0.2">
      <c r="B1301" s="201"/>
      <c r="C1301" s="201"/>
      <c r="D1301" s="201"/>
      <c r="E1301" s="201"/>
      <c r="F1301" s="201"/>
      <c r="G1301" s="201"/>
      <c r="H1301" s="201"/>
      <c r="I1301" s="201"/>
      <c r="J1301" s="201"/>
      <c r="K1301" s="200"/>
      <c r="L1301" s="229"/>
      <c r="N1301" s="228"/>
    </row>
    <row r="1302" spans="2:14" x14ac:dyDescent="0.2">
      <c r="B1302" s="201"/>
      <c r="C1302" s="201"/>
      <c r="D1302" s="201"/>
      <c r="E1302" s="201"/>
      <c r="F1302" s="201"/>
      <c r="G1302" s="201"/>
      <c r="H1302" s="201"/>
      <c r="I1302" s="201"/>
      <c r="J1302" s="201"/>
      <c r="K1302" s="200"/>
      <c r="L1302" s="229"/>
      <c r="N1302" s="228"/>
    </row>
    <row r="1303" spans="2:14" x14ac:dyDescent="0.2">
      <c r="B1303" s="201"/>
      <c r="C1303" s="201"/>
      <c r="D1303" s="201"/>
      <c r="E1303" s="201"/>
      <c r="F1303" s="201"/>
      <c r="G1303" s="201"/>
      <c r="H1303" s="201"/>
      <c r="I1303" s="201"/>
      <c r="J1303" s="201"/>
      <c r="K1303" s="200"/>
      <c r="L1303" s="229"/>
      <c r="N1303" s="228"/>
    </row>
    <row r="1304" spans="2:14" x14ac:dyDescent="0.2">
      <c r="B1304" s="201"/>
      <c r="C1304" s="201"/>
      <c r="D1304" s="201"/>
      <c r="E1304" s="201"/>
      <c r="F1304" s="201"/>
      <c r="G1304" s="201"/>
      <c r="H1304" s="201"/>
      <c r="I1304" s="201"/>
      <c r="J1304" s="201"/>
      <c r="K1304" s="200"/>
      <c r="L1304" s="229"/>
      <c r="N1304" s="228"/>
    </row>
    <row r="1305" spans="2:14" x14ac:dyDescent="0.2">
      <c r="B1305" s="201"/>
      <c r="C1305" s="201"/>
      <c r="D1305" s="201"/>
      <c r="E1305" s="201"/>
      <c r="F1305" s="201"/>
      <c r="G1305" s="201"/>
      <c r="H1305" s="201"/>
      <c r="I1305" s="201"/>
      <c r="J1305" s="201"/>
      <c r="K1305" s="200"/>
      <c r="L1305" s="229"/>
      <c r="N1305" s="228"/>
    </row>
    <row r="1306" spans="2:14" x14ac:dyDescent="0.2">
      <c r="B1306" s="201"/>
      <c r="C1306" s="201"/>
      <c r="D1306" s="201"/>
      <c r="E1306" s="201"/>
      <c r="F1306" s="201"/>
      <c r="G1306" s="201"/>
      <c r="H1306" s="201"/>
      <c r="I1306" s="201"/>
      <c r="J1306" s="201"/>
      <c r="K1306" s="200"/>
      <c r="L1306" s="229"/>
      <c r="N1306" s="228"/>
    </row>
    <row r="1307" spans="2:14" x14ac:dyDescent="0.2">
      <c r="B1307" s="201"/>
      <c r="C1307" s="201"/>
      <c r="D1307" s="201"/>
      <c r="E1307" s="201"/>
      <c r="F1307" s="201"/>
      <c r="G1307" s="201"/>
      <c r="H1307" s="201"/>
      <c r="I1307" s="201"/>
      <c r="J1307" s="201"/>
      <c r="K1307" s="200"/>
      <c r="L1307" s="229"/>
      <c r="N1307" s="228"/>
    </row>
    <row r="1308" spans="2:14" x14ac:dyDescent="0.2">
      <c r="B1308" s="201"/>
      <c r="C1308" s="201"/>
      <c r="D1308" s="201"/>
      <c r="E1308" s="201"/>
      <c r="F1308" s="201"/>
      <c r="G1308" s="201"/>
      <c r="H1308" s="201"/>
      <c r="I1308" s="201"/>
      <c r="J1308" s="201"/>
      <c r="K1308" s="200"/>
      <c r="L1308" s="229"/>
      <c r="N1308" s="228"/>
    </row>
    <row r="1309" spans="2:14" x14ac:dyDescent="0.2">
      <c r="B1309" s="201"/>
      <c r="C1309" s="201"/>
      <c r="D1309" s="201"/>
      <c r="E1309" s="201"/>
      <c r="F1309" s="201"/>
      <c r="G1309" s="201"/>
      <c r="H1309" s="201"/>
      <c r="I1309" s="201"/>
      <c r="J1309" s="201"/>
      <c r="K1309" s="200"/>
      <c r="L1309" s="229"/>
      <c r="N1309" s="228"/>
    </row>
    <row r="1310" spans="2:14" x14ac:dyDescent="0.2">
      <c r="B1310" s="201"/>
      <c r="C1310" s="201"/>
      <c r="D1310" s="201"/>
      <c r="E1310" s="201"/>
      <c r="F1310" s="201"/>
      <c r="G1310" s="201"/>
      <c r="H1310" s="201"/>
      <c r="I1310" s="201"/>
      <c r="J1310" s="201"/>
      <c r="K1310" s="200"/>
      <c r="L1310" s="229"/>
      <c r="N1310" s="228"/>
    </row>
    <row r="1311" spans="2:14" x14ac:dyDescent="0.2">
      <c r="B1311" s="201"/>
      <c r="C1311" s="201"/>
      <c r="D1311" s="201"/>
      <c r="E1311" s="201"/>
      <c r="F1311" s="201"/>
      <c r="G1311" s="201"/>
      <c r="H1311" s="201"/>
      <c r="I1311" s="201"/>
      <c r="J1311" s="201"/>
      <c r="K1311" s="200"/>
      <c r="L1311" s="229"/>
      <c r="N1311" s="228"/>
    </row>
    <row r="1312" spans="2:14" x14ac:dyDescent="0.2">
      <c r="B1312" s="201"/>
      <c r="C1312" s="201"/>
      <c r="D1312" s="201"/>
      <c r="E1312" s="201"/>
      <c r="F1312" s="201"/>
      <c r="G1312" s="201"/>
      <c r="H1312" s="201"/>
      <c r="I1312" s="201"/>
      <c r="J1312" s="201"/>
      <c r="K1312" s="200"/>
      <c r="L1312" s="229"/>
      <c r="N1312" s="228"/>
    </row>
    <row r="1313" spans="2:14" x14ac:dyDescent="0.2">
      <c r="B1313" s="201"/>
      <c r="C1313" s="201"/>
      <c r="D1313" s="201"/>
      <c r="E1313" s="201"/>
      <c r="F1313" s="201"/>
      <c r="G1313" s="201"/>
      <c r="H1313" s="201"/>
      <c r="I1313" s="201"/>
      <c r="J1313" s="201"/>
      <c r="K1313" s="200"/>
      <c r="L1313" s="229"/>
      <c r="N1313" s="228"/>
    </row>
    <row r="1314" spans="2:14" x14ac:dyDescent="0.2">
      <c r="B1314" s="201"/>
      <c r="C1314" s="201"/>
      <c r="D1314" s="201"/>
      <c r="E1314" s="201"/>
      <c r="F1314" s="201"/>
      <c r="G1314" s="201"/>
      <c r="H1314" s="201"/>
      <c r="I1314" s="201"/>
      <c r="J1314" s="201"/>
      <c r="K1314" s="200"/>
      <c r="L1314" s="229"/>
      <c r="N1314" s="228"/>
    </row>
    <row r="1315" spans="2:14" x14ac:dyDescent="0.2">
      <c r="B1315" s="201"/>
      <c r="C1315" s="201"/>
      <c r="D1315" s="201"/>
      <c r="E1315" s="201"/>
      <c r="F1315" s="201"/>
      <c r="G1315" s="201"/>
      <c r="H1315" s="201"/>
      <c r="I1315" s="201"/>
      <c r="J1315" s="201"/>
      <c r="K1315" s="200"/>
      <c r="L1315" s="229"/>
      <c r="N1315" s="228"/>
    </row>
    <row r="1316" spans="2:14" x14ac:dyDescent="0.2">
      <c r="B1316" s="201"/>
      <c r="C1316" s="201"/>
      <c r="D1316" s="201"/>
      <c r="E1316" s="201"/>
      <c r="F1316" s="201"/>
      <c r="G1316" s="201"/>
      <c r="H1316" s="201"/>
      <c r="I1316" s="201"/>
      <c r="J1316" s="201"/>
      <c r="K1316" s="200"/>
      <c r="L1316" s="229"/>
      <c r="N1316" s="228"/>
    </row>
    <row r="1317" spans="2:14" x14ac:dyDescent="0.2">
      <c r="B1317" s="201"/>
      <c r="C1317" s="201"/>
      <c r="D1317" s="201"/>
      <c r="E1317" s="201"/>
      <c r="F1317" s="201"/>
      <c r="G1317" s="201"/>
      <c r="H1317" s="201"/>
      <c r="I1317" s="201"/>
      <c r="J1317" s="201"/>
      <c r="K1317" s="200"/>
      <c r="L1317" s="229"/>
      <c r="N1317" s="228"/>
    </row>
    <row r="1318" spans="2:14" x14ac:dyDescent="0.2">
      <c r="B1318" s="201"/>
      <c r="C1318" s="201"/>
      <c r="D1318" s="201"/>
      <c r="E1318" s="201"/>
      <c r="F1318" s="201"/>
      <c r="G1318" s="201"/>
      <c r="H1318" s="201"/>
      <c r="I1318" s="201"/>
      <c r="J1318" s="201"/>
      <c r="K1318" s="200"/>
      <c r="L1318" s="229"/>
      <c r="N1318" s="228"/>
    </row>
    <row r="1319" spans="2:14" x14ac:dyDescent="0.2">
      <c r="B1319" s="201"/>
      <c r="C1319" s="201"/>
      <c r="D1319" s="201"/>
      <c r="E1319" s="201"/>
      <c r="F1319" s="201"/>
      <c r="G1319" s="201"/>
      <c r="H1319" s="201"/>
      <c r="I1319" s="201"/>
      <c r="J1319" s="201"/>
      <c r="K1319" s="200"/>
      <c r="L1319" s="229"/>
      <c r="N1319" s="228"/>
    </row>
    <row r="1320" spans="2:14" x14ac:dyDescent="0.2">
      <c r="B1320" s="201"/>
      <c r="C1320" s="201"/>
      <c r="D1320" s="201"/>
      <c r="E1320" s="201"/>
      <c r="F1320" s="201"/>
      <c r="G1320" s="201"/>
      <c r="H1320" s="201"/>
      <c r="I1320" s="201"/>
      <c r="J1320" s="201"/>
      <c r="K1320" s="200"/>
      <c r="L1320" s="229"/>
      <c r="N1320" s="228"/>
    </row>
    <row r="1321" spans="2:14" x14ac:dyDescent="0.2">
      <c r="B1321" s="201"/>
      <c r="C1321" s="201"/>
      <c r="D1321" s="201"/>
      <c r="E1321" s="201"/>
      <c r="F1321" s="201"/>
      <c r="G1321" s="201"/>
      <c r="H1321" s="201"/>
      <c r="I1321" s="201"/>
      <c r="J1321" s="201"/>
      <c r="K1321" s="200"/>
      <c r="L1321" s="229"/>
      <c r="N1321" s="228"/>
    </row>
    <row r="1322" spans="2:14" x14ac:dyDescent="0.2">
      <c r="B1322" s="201"/>
      <c r="C1322" s="201"/>
      <c r="D1322" s="201"/>
      <c r="E1322" s="201"/>
      <c r="F1322" s="201"/>
      <c r="G1322" s="201"/>
      <c r="H1322" s="201"/>
      <c r="I1322" s="201"/>
      <c r="J1322" s="201"/>
      <c r="K1322" s="200"/>
      <c r="L1322" s="229"/>
      <c r="N1322" s="228"/>
    </row>
    <row r="1323" spans="2:14" x14ac:dyDescent="0.2">
      <c r="B1323" s="201"/>
      <c r="C1323" s="201"/>
      <c r="D1323" s="201"/>
      <c r="E1323" s="201"/>
      <c r="F1323" s="201"/>
      <c r="G1323" s="201"/>
      <c r="H1323" s="201"/>
      <c r="I1323" s="201"/>
      <c r="J1323" s="201"/>
      <c r="K1323" s="200"/>
      <c r="L1323" s="229"/>
      <c r="N1323" s="228"/>
    </row>
    <row r="1324" spans="2:14" x14ac:dyDescent="0.2">
      <c r="B1324" s="201"/>
      <c r="C1324" s="201"/>
      <c r="D1324" s="201"/>
      <c r="E1324" s="201"/>
      <c r="F1324" s="201"/>
      <c r="G1324" s="201"/>
      <c r="H1324" s="201"/>
      <c r="I1324" s="201"/>
      <c r="J1324" s="201"/>
      <c r="K1324" s="200"/>
      <c r="L1324" s="229"/>
      <c r="N1324" s="228"/>
    </row>
    <row r="1325" spans="2:14" x14ac:dyDescent="0.2">
      <c r="B1325" s="201"/>
      <c r="C1325" s="201"/>
      <c r="D1325" s="201"/>
      <c r="E1325" s="201"/>
      <c r="F1325" s="201"/>
      <c r="G1325" s="201"/>
      <c r="H1325" s="201"/>
      <c r="I1325" s="201"/>
      <c r="J1325" s="201"/>
      <c r="K1325" s="200"/>
      <c r="L1325" s="229"/>
      <c r="N1325" s="228"/>
    </row>
    <row r="1326" spans="2:14" x14ac:dyDescent="0.2">
      <c r="B1326" s="201"/>
      <c r="C1326" s="201"/>
      <c r="D1326" s="201"/>
      <c r="E1326" s="201"/>
      <c r="F1326" s="201"/>
      <c r="G1326" s="201"/>
      <c r="H1326" s="201"/>
      <c r="I1326" s="201"/>
      <c r="J1326" s="201"/>
      <c r="K1326" s="200"/>
      <c r="L1326" s="229"/>
      <c r="N1326" s="228"/>
    </row>
    <row r="1327" spans="2:14" x14ac:dyDescent="0.2">
      <c r="B1327" s="201"/>
      <c r="C1327" s="201"/>
      <c r="D1327" s="201"/>
      <c r="E1327" s="201"/>
      <c r="F1327" s="201"/>
      <c r="G1327" s="201"/>
      <c r="H1327" s="201"/>
      <c r="I1327" s="201"/>
      <c r="J1327" s="201"/>
      <c r="K1327" s="200"/>
      <c r="L1327" s="229"/>
      <c r="N1327" s="228"/>
    </row>
    <row r="1328" spans="2:14" x14ac:dyDescent="0.2">
      <c r="B1328" s="201"/>
      <c r="C1328" s="201"/>
      <c r="D1328" s="201"/>
      <c r="E1328" s="201"/>
      <c r="F1328" s="201"/>
      <c r="G1328" s="201"/>
      <c r="H1328" s="201"/>
      <c r="I1328" s="201"/>
      <c r="J1328" s="201"/>
      <c r="K1328" s="200"/>
      <c r="L1328" s="229"/>
      <c r="N1328" s="228"/>
    </row>
    <row r="1329" spans="2:14" x14ac:dyDescent="0.2">
      <c r="B1329" s="201"/>
      <c r="C1329" s="201"/>
      <c r="D1329" s="201"/>
      <c r="E1329" s="201"/>
      <c r="F1329" s="201"/>
      <c r="G1329" s="201"/>
      <c r="H1329" s="201"/>
      <c r="I1329" s="201"/>
      <c r="J1329" s="201"/>
      <c r="K1329" s="200"/>
      <c r="L1329" s="229"/>
      <c r="N1329" s="228"/>
    </row>
    <row r="1330" spans="2:14" x14ac:dyDescent="0.2">
      <c r="B1330" s="201"/>
      <c r="C1330" s="201"/>
      <c r="D1330" s="201"/>
      <c r="E1330" s="201"/>
      <c r="F1330" s="201"/>
      <c r="G1330" s="201"/>
      <c r="H1330" s="201"/>
      <c r="I1330" s="201"/>
      <c r="J1330" s="201"/>
      <c r="K1330" s="200"/>
      <c r="L1330" s="229"/>
      <c r="N1330" s="228"/>
    </row>
    <row r="1331" spans="2:14" x14ac:dyDescent="0.2">
      <c r="B1331" s="201"/>
      <c r="C1331" s="201"/>
      <c r="D1331" s="201"/>
      <c r="E1331" s="201"/>
      <c r="F1331" s="201"/>
      <c r="G1331" s="201"/>
      <c r="H1331" s="201"/>
      <c r="I1331" s="201"/>
      <c r="J1331" s="201"/>
      <c r="K1331" s="200"/>
      <c r="L1331" s="229"/>
      <c r="N1331" s="228"/>
    </row>
    <row r="1332" spans="2:14" x14ac:dyDescent="0.2">
      <c r="B1332" s="201"/>
      <c r="C1332" s="201"/>
      <c r="D1332" s="201"/>
      <c r="E1332" s="201"/>
      <c r="F1332" s="201"/>
      <c r="G1332" s="201"/>
      <c r="H1332" s="201"/>
      <c r="I1332" s="201"/>
      <c r="J1332" s="201"/>
      <c r="K1332" s="200"/>
      <c r="L1332" s="229"/>
      <c r="N1332" s="228"/>
    </row>
    <row r="1333" spans="2:14" x14ac:dyDescent="0.2">
      <c r="B1333" s="201"/>
      <c r="C1333" s="201"/>
      <c r="D1333" s="201"/>
      <c r="E1333" s="201"/>
      <c r="F1333" s="201"/>
      <c r="G1333" s="201"/>
      <c r="H1333" s="201"/>
      <c r="I1333" s="201"/>
      <c r="J1333" s="201"/>
      <c r="K1333" s="200"/>
      <c r="L1333" s="229"/>
      <c r="N1333" s="228"/>
    </row>
    <row r="1334" spans="2:14" x14ac:dyDescent="0.2">
      <c r="B1334" s="201"/>
      <c r="C1334" s="201"/>
      <c r="D1334" s="201"/>
      <c r="E1334" s="201"/>
      <c r="F1334" s="201"/>
      <c r="G1334" s="201"/>
      <c r="H1334" s="201"/>
      <c r="I1334" s="201"/>
      <c r="J1334" s="201"/>
      <c r="K1334" s="200"/>
      <c r="L1334" s="229"/>
      <c r="N1334" s="228"/>
    </row>
    <row r="1335" spans="2:14" x14ac:dyDescent="0.2">
      <c r="B1335" s="201"/>
      <c r="C1335" s="201"/>
      <c r="D1335" s="201"/>
      <c r="E1335" s="201"/>
      <c r="F1335" s="201"/>
      <c r="G1335" s="201"/>
      <c r="H1335" s="201"/>
      <c r="I1335" s="201"/>
      <c r="J1335" s="201"/>
      <c r="K1335" s="200"/>
      <c r="L1335" s="229"/>
      <c r="N1335" s="228"/>
    </row>
    <row r="1336" spans="2:14" x14ac:dyDescent="0.2">
      <c r="B1336" s="201"/>
      <c r="C1336" s="201"/>
      <c r="D1336" s="201"/>
      <c r="E1336" s="201"/>
      <c r="F1336" s="201"/>
      <c r="G1336" s="201"/>
      <c r="H1336" s="201"/>
      <c r="I1336" s="201"/>
      <c r="J1336" s="201"/>
      <c r="K1336" s="200"/>
      <c r="L1336" s="229"/>
      <c r="N1336" s="228"/>
    </row>
    <row r="1337" spans="2:14" x14ac:dyDescent="0.2">
      <c r="B1337" s="201"/>
      <c r="C1337" s="201"/>
      <c r="D1337" s="201"/>
      <c r="E1337" s="201"/>
      <c r="F1337" s="201"/>
      <c r="G1337" s="201"/>
      <c r="H1337" s="201"/>
      <c r="I1337" s="201"/>
      <c r="J1337" s="201"/>
      <c r="K1337" s="200"/>
      <c r="L1337" s="229"/>
      <c r="N1337" s="228"/>
    </row>
    <row r="1338" spans="2:14" x14ac:dyDescent="0.2">
      <c r="B1338" s="201"/>
      <c r="C1338" s="201"/>
      <c r="D1338" s="201"/>
      <c r="E1338" s="201"/>
      <c r="F1338" s="201"/>
      <c r="G1338" s="201"/>
      <c r="H1338" s="201"/>
      <c r="I1338" s="201"/>
      <c r="J1338" s="201"/>
      <c r="K1338" s="200"/>
      <c r="L1338" s="229"/>
      <c r="N1338" s="228"/>
    </row>
    <row r="1339" spans="2:14" x14ac:dyDescent="0.2">
      <c r="B1339" s="201"/>
      <c r="C1339" s="201"/>
      <c r="D1339" s="201"/>
      <c r="E1339" s="201"/>
      <c r="F1339" s="201"/>
      <c r="G1339" s="201"/>
      <c r="H1339" s="201"/>
      <c r="I1339" s="201"/>
      <c r="J1339" s="201"/>
      <c r="K1339" s="200"/>
      <c r="L1339" s="229"/>
      <c r="N1339" s="228"/>
    </row>
    <row r="1340" spans="2:14" x14ac:dyDescent="0.2">
      <c r="B1340" s="201"/>
      <c r="C1340" s="201"/>
      <c r="D1340" s="201"/>
      <c r="E1340" s="201"/>
      <c r="F1340" s="201"/>
      <c r="G1340" s="201"/>
      <c r="H1340" s="201"/>
      <c r="I1340" s="201"/>
      <c r="J1340" s="201"/>
      <c r="K1340" s="200"/>
      <c r="L1340" s="229"/>
      <c r="N1340" s="228"/>
    </row>
    <row r="1341" spans="2:14" x14ac:dyDescent="0.2">
      <c r="B1341" s="201"/>
      <c r="C1341" s="201"/>
      <c r="D1341" s="201"/>
      <c r="E1341" s="201"/>
      <c r="F1341" s="201"/>
      <c r="G1341" s="201"/>
      <c r="H1341" s="201"/>
      <c r="I1341" s="201"/>
      <c r="J1341" s="201"/>
      <c r="K1341" s="200"/>
      <c r="L1341" s="229"/>
      <c r="N1341" s="228"/>
    </row>
    <row r="1342" spans="2:14" x14ac:dyDescent="0.2">
      <c r="B1342" s="201"/>
      <c r="C1342" s="201"/>
      <c r="D1342" s="201"/>
      <c r="E1342" s="201"/>
      <c r="F1342" s="201"/>
      <c r="G1342" s="201"/>
      <c r="H1342" s="201"/>
      <c r="I1342" s="201"/>
      <c r="J1342" s="201"/>
      <c r="K1342" s="200"/>
      <c r="L1342" s="229"/>
      <c r="N1342" s="228"/>
    </row>
    <row r="1343" spans="2:14" x14ac:dyDescent="0.2">
      <c r="B1343" s="201"/>
      <c r="C1343" s="201"/>
      <c r="D1343" s="201"/>
      <c r="E1343" s="201"/>
      <c r="F1343" s="201"/>
      <c r="G1343" s="201"/>
      <c r="H1343" s="201"/>
      <c r="I1343" s="201"/>
      <c r="J1343" s="201"/>
      <c r="K1343" s="200"/>
      <c r="L1343" s="229"/>
      <c r="N1343" s="228"/>
    </row>
    <row r="1344" spans="2:14" x14ac:dyDescent="0.2">
      <c r="B1344" s="201"/>
      <c r="C1344" s="201"/>
      <c r="D1344" s="201"/>
      <c r="E1344" s="201"/>
      <c r="F1344" s="201"/>
      <c r="G1344" s="201"/>
      <c r="H1344" s="201"/>
      <c r="I1344" s="201"/>
      <c r="J1344" s="201"/>
      <c r="K1344" s="200"/>
      <c r="L1344" s="229"/>
      <c r="N1344" s="228"/>
    </row>
    <row r="1345" spans="2:14" x14ac:dyDescent="0.2">
      <c r="B1345" s="201"/>
      <c r="C1345" s="201"/>
      <c r="D1345" s="201"/>
      <c r="E1345" s="201"/>
      <c r="F1345" s="201"/>
      <c r="G1345" s="201"/>
      <c r="H1345" s="201"/>
      <c r="I1345" s="201"/>
      <c r="J1345" s="201"/>
      <c r="K1345" s="200"/>
      <c r="L1345" s="229"/>
      <c r="N1345" s="228"/>
    </row>
    <row r="1346" spans="2:14" x14ac:dyDescent="0.2">
      <c r="B1346" s="201"/>
      <c r="C1346" s="201"/>
      <c r="D1346" s="201"/>
      <c r="E1346" s="201"/>
      <c r="F1346" s="201"/>
      <c r="G1346" s="201"/>
      <c r="H1346" s="201"/>
      <c r="I1346" s="201"/>
      <c r="J1346" s="201"/>
      <c r="K1346" s="200"/>
      <c r="L1346" s="229"/>
      <c r="N1346" s="228"/>
    </row>
    <row r="1347" spans="2:14" x14ac:dyDescent="0.2">
      <c r="B1347" s="201"/>
      <c r="C1347" s="201"/>
      <c r="D1347" s="201"/>
      <c r="E1347" s="201"/>
      <c r="F1347" s="201"/>
      <c r="G1347" s="201"/>
      <c r="H1347" s="201"/>
      <c r="I1347" s="201"/>
      <c r="J1347" s="201"/>
      <c r="K1347" s="200"/>
      <c r="L1347" s="229"/>
      <c r="N1347" s="228"/>
    </row>
    <row r="1348" spans="2:14" x14ac:dyDescent="0.2">
      <c r="B1348" s="201"/>
      <c r="C1348" s="201"/>
      <c r="D1348" s="201"/>
      <c r="E1348" s="201"/>
      <c r="F1348" s="201"/>
      <c r="G1348" s="201"/>
      <c r="H1348" s="201"/>
      <c r="I1348" s="201"/>
      <c r="J1348" s="201"/>
      <c r="K1348" s="200"/>
      <c r="L1348" s="229"/>
      <c r="N1348" s="228"/>
    </row>
    <row r="1349" spans="2:14" x14ac:dyDescent="0.2">
      <c r="B1349" s="201"/>
      <c r="C1349" s="201"/>
      <c r="D1349" s="201"/>
      <c r="E1349" s="201"/>
      <c r="F1349" s="201"/>
      <c r="G1349" s="201"/>
      <c r="H1349" s="201"/>
      <c r="I1349" s="201"/>
      <c r="J1349" s="201"/>
      <c r="K1349" s="200"/>
      <c r="L1349" s="229"/>
      <c r="N1349" s="228"/>
    </row>
    <row r="1350" spans="2:14" x14ac:dyDescent="0.2">
      <c r="B1350" s="201"/>
      <c r="C1350" s="201"/>
      <c r="D1350" s="201"/>
      <c r="E1350" s="201"/>
      <c r="F1350" s="201"/>
      <c r="G1350" s="201"/>
      <c r="H1350" s="201"/>
      <c r="I1350" s="201"/>
      <c r="J1350" s="201"/>
      <c r="K1350" s="200"/>
      <c r="L1350" s="229"/>
      <c r="N1350" s="228"/>
    </row>
    <row r="1351" spans="2:14" x14ac:dyDescent="0.2">
      <c r="B1351" s="201"/>
      <c r="C1351" s="201"/>
      <c r="D1351" s="201"/>
      <c r="E1351" s="201"/>
      <c r="F1351" s="201"/>
      <c r="G1351" s="201"/>
      <c r="H1351" s="201"/>
      <c r="I1351" s="201"/>
      <c r="J1351" s="201"/>
      <c r="K1351" s="200"/>
      <c r="L1351" s="229"/>
      <c r="N1351" s="228"/>
    </row>
    <row r="1352" spans="2:14" x14ac:dyDescent="0.2">
      <c r="B1352" s="201"/>
      <c r="C1352" s="201"/>
      <c r="D1352" s="201"/>
      <c r="E1352" s="201"/>
      <c r="F1352" s="201"/>
      <c r="G1352" s="201"/>
      <c r="H1352" s="201"/>
      <c r="I1352" s="201"/>
      <c r="J1352" s="201"/>
      <c r="K1352" s="200"/>
      <c r="L1352" s="229"/>
      <c r="N1352" s="228"/>
    </row>
    <row r="1353" spans="2:14" x14ac:dyDescent="0.2">
      <c r="B1353" s="201"/>
      <c r="C1353" s="201"/>
      <c r="D1353" s="201"/>
      <c r="E1353" s="201"/>
      <c r="F1353" s="201"/>
      <c r="G1353" s="201"/>
      <c r="H1353" s="201"/>
      <c r="I1353" s="201"/>
      <c r="J1353" s="201"/>
      <c r="K1353" s="200"/>
      <c r="L1353" s="229"/>
      <c r="N1353" s="228"/>
    </row>
    <row r="1354" spans="2:14" x14ac:dyDescent="0.2">
      <c r="B1354" s="201"/>
      <c r="C1354" s="201"/>
      <c r="D1354" s="201"/>
      <c r="E1354" s="201"/>
      <c r="F1354" s="201"/>
      <c r="G1354" s="201"/>
      <c r="H1354" s="201"/>
      <c r="I1354" s="201"/>
      <c r="J1354" s="201"/>
      <c r="K1354" s="200"/>
      <c r="L1354" s="229"/>
      <c r="N1354" s="228"/>
    </row>
    <row r="1355" spans="2:14" x14ac:dyDescent="0.2">
      <c r="B1355" s="201"/>
      <c r="C1355" s="201"/>
      <c r="D1355" s="201"/>
      <c r="E1355" s="201"/>
      <c r="F1355" s="201"/>
      <c r="G1355" s="201"/>
      <c r="H1355" s="201"/>
      <c r="I1355" s="201"/>
      <c r="J1355" s="201"/>
      <c r="K1355" s="200"/>
      <c r="L1355" s="229"/>
      <c r="N1355" s="228"/>
    </row>
    <row r="1356" spans="2:14" x14ac:dyDescent="0.2">
      <c r="B1356" s="201"/>
      <c r="C1356" s="201"/>
      <c r="D1356" s="201"/>
      <c r="E1356" s="201"/>
      <c r="F1356" s="201"/>
      <c r="G1356" s="201"/>
      <c r="H1356" s="201"/>
      <c r="I1356" s="201"/>
      <c r="J1356" s="201"/>
      <c r="K1356" s="200"/>
      <c r="L1356" s="229"/>
      <c r="N1356" s="228"/>
    </row>
    <row r="1357" spans="2:14" x14ac:dyDescent="0.2">
      <c r="B1357" s="201"/>
      <c r="C1357" s="201"/>
      <c r="D1357" s="201"/>
      <c r="E1357" s="201"/>
      <c r="F1357" s="201"/>
      <c r="G1357" s="201"/>
      <c r="H1357" s="201"/>
      <c r="I1357" s="201"/>
      <c r="J1357" s="201"/>
      <c r="K1357" s="200"/>
      <c r="L1357" s="229"/>
      <c r="N1357" s="228"/>
    </row>
    <row r="1358" spans="2:14" x14ac:dyDescent="0.2">
      <c r="B1358" s="201"/>
      <c r="C1358" s="201"/>
      <c r="D1358" s="201"/>
      <c r="E1358" s="201"/>
      <c r="F1358" s="201"/>
      <c r="G1358" s="201"/>
      <c r="H1358" s="201"/>
      <c r="I1358" s="201"/>
      <c r="J1358" s="201"/>
      <c r="K1358" s="200"/>
      <c r="L1358" s="229"/>
      <c r="N1358" s="228"/>
    </row>
    <row r="1359" spans="2:14" x14ac:dyDescent="0.2">
      <c r="B1359" s="201"/>
      <c r="C1359" s="201"/>
      <c r="D1359" s="201"/>
      <c r="E1359" s="201"/>
      <c r="F1359" s="201"/>
      <c r="G1359" s="201"/>
      <c r="H1359" s="201"/>
      <c r="I1359" s="201"/>
      <c r="J1359" s="201"/>
      <c r="K1359" s="200"/>
      <c r="L1359" s="229"/>
      <c r="N1359" s="228"/>
    </row>
    <row r="1360" spans="2:14" x14ac:dyDescent="0.2">
      <c r="B1360" s="201"/>
      <c r="C1360" s="201"/>
      <c r="D1360" s="201"/>
      <c r="E1360" s="201"/>
      <c r="F1360" s="201"/>
      <c r="G1360" s="201"/>
      <c r="H1360" s="201"/>
      <c r="I1360" s="201"/>
      <c r="J1360" s="201"/>
      <c r="K1360" s="200"/>
      <c r="L1360" s="229"/>
      <c r="N1360" s="228"/>
    </row>
    <row r="1361" spans="2:14" x14ac:dyDescent="0.2">
      <c r="B1361" s="201"/>
      <c r="C1361" s="201"/>
      <c r="D1361" s="201"/>
      <c r="E1361" s="201"/>
      <c r="F1361" s="201"/>
      <c r="G1361" s="201"/>
      <c r="H1361" s="201"/>
      <c r="I1361" s="201"/>
      <c r="J1361" s="201"/>
      <c r="K1361" s="200"/>
      <c r="L1361" s="229"/>
      <c r="N1361" s="228"/>
    </row>
    <row r="1362" spans="2:14" x14ac:dyDescent="0.2">
      <c r="B1362" s="201"/>
      <c r="C1362" s="201"/>
      <c r="D1362" s="201"/>
      <c r="E1362" s="201"/>
      <c r="F1362" s="201"/>
      <c r="G1362" s="201"/>
      <c r="H1362" s="201"/>
      <c r="I1362" s="201"/>
      <c r="J1362" s="201"/>
      <c r="K1362" s="200"/>
      <c r="L1362" s="229"/>
      <c r="N1362" s="228"/>
    </row>
    <row r="1363" spans="2:14" x14ac:dyDescent="0.2">
      <c r="B1363" s="201"/>
      <c r="C1363" s="201"/>
      <c r="D1363" s="201"/>
      <c r="E1363" s="201"/>
      <c r="F1363" s="201"/>
      <c r="G1363" s="201"/>
      <c r="H1363" s="201"/>
      <c r="I1363" s="201"/>
      <c r="J1363" s="201"/>
      <c r="K1363" s="200"/>
      <c r="L1363" s="229"/>
      <c r="N1363" s="228"/>
    </row>
    <row r="1364" spans="2:14" x14ac:dyDescent="0.2">
      <c r="B1364" s="201"/>
      <c r="C1364" s="201"/>
      <c r="D1364" s="201"/>
      <c r="E1364" s="201"/>
      <c r="F1364" s="201"/>
      <c r="G1364" s="201"/>
      <c r="H1364" s="201"/>
      <c r="I1364" s="201"/>
      <c r="J1364" s="201"/>
      <c r="K1364" s="200"/>
      <c r="L1364" s="229"/>
      <c r="N1364" s="228"/>
    </row>
    <row r="1365" spans="2:14" x14ac:dyDescent="0.2">
      <c r="B1365" s="201"/>
      <c r="C1365" s="201"/>
      <c r="D1365" s="201"/>
      <c r="E1365" s="201"/>
      <c r="F1365" s="201"/>
      <c r="G1365" s="201"/>
      <c r="H1365" s="201"/>
      <c r="I1365" s="201"/>
      <c r="J1365" s="201"/>
      <c r="K1365" s="200"/>
      <c r="L1365" s="229"/>
      <c r="N1365" s="228"/>
    </row>
    <row r="1366" spans="2:14" x14ac:dyDescent="0.2">
      <c r="B1366" s="201"/>
      <c r="C1366" s="201"/>
      <c r="D1366" s="201"/>
      <c r="E1366" s="201"/>
      <c r="F1366" s="201"/>
      <c r="G1366" s="201"/>
      <c r="H1366" s="201"/>
      <c r="I1366" s="201"/>
      <c r="J1366" s="201"/>
      <c r="K1366" s="200"/>
      <c r="L1366" s="229"/>
      <c r="N1366" s="228"/>
    </row>
    <row r="1367" spans="2:14" x14ac:dyDescent="0.2">
      <c r="B1367" s="201"/>
      <c r="C1367" s="201"/>
      <c r="D1367" s="201"/>
      <c r="E1367" s="201"/>
      <c r="F1367" s="201"/>
      <c r="G1367" s="201"/>
      <c r="H1367" s="201"/>
      <c r="I1367" s="201"/>
      <c r="J1367" s="201"/>
      <c r="K1367" s="200"/>
      <c r="L1367" s="229"/>
      <c r="N1367" s="228"/>
    </row>
    <row r="1368" spans="2:14" x14ac:dyDescent="0.2">
      <c r="B1368" s="201"/>
      <c r="C1368" s="201"/>
      <c r="D1368" s="201"/>
      <c r="E1368" s="201"/>
      <c r="F1368" s="201"/>
      <c r="G1368" s="201"/>
      <c r="H1368" s="201"/>
      <c r="I1368" s="201"/>
      <c r="J1368" s="201"/>
      <c r="K1368" s="200"/>
      <c r="L1368" s="229"/>
      <c r="N1368" s="228"/>
    </row>
    <row r="1369" spans="2:14" x14ac:dyDescent="0.2">
      <c r="B1369" s="201"/>
      <c r="C1369" s="201"/>
      <c r="D1369" s="201"/>
      <c r="E1369" s="201"/>
      <c r="F1369" s="201"/>
      <c r="G1369" s="201"/>
      <c r="H1369" s="201"/>
      <c r="I1369" s="201"/>
      <c r="J1369" s="201"/>
      <c r="K1369" s="200"/>
      <c r="L1369" s="229"/>
      <c r="N1369" s="228"/>
    </row>
    <row r="1370" spans="2:14" x14ac:dyDescent="0.2">
      <c r="B1370" s="201"/>
      <c r="C1370" s="201"/>
      <c r="D1370" s="201"/>
      <c r="E1370" s="201"/>
      <c r="F1370" s="201"/>
      <c r="G1370" s="201"/>
      <c r="H1370" s="201"/>
      <c r="I1370" s="201"/>
      <c r="J1370" s="201"/>
      <c r="K1370" s="200"/>
      <c r="L1370" s="229"/>
      <c r="N1370" s="228"/>
    </row>
    <row r="1371" spans="2:14" x14ac:dyDescent="0.2">
      <c r="B1371" s="201"/>
      <c r="C1371" s="201"/>
      <c r="D1371" s="201"/>
      <c r="E1371" s="201"/>
      <c r="F1371" s="201"/>
      <c r="G1371" s="201"/>
      <c r="H1371" s="201"/>
      <c r="I1371" s="201"/>
      <c r="J1371" s="201"/>
      <c r="K1371" s="200"/>
      <c r="L1371" s="229"/>
      <c r="N1371" s="228"/>
    </row>
    <row r="1372" spans="2:14" x14ac:dyDescent="0.2">
      <c r="B1372" s="201"/>
      <c r="C1372" s="201"/>
      <c r="D1372" s="201"/>
      <c r="E1372" s="201"/>
      <c r="F1372" s="201"/>
      <c r="G1372" s="201"/>
      <c r="H1372" s="201"/>
      <c r="I1372" s="201"/>
      <c r="J1372" s="201"/>
      <c r="K1372" s="200"/>
      <c r="L1372" s="229"/>
      <c r="N1372" s="228"/>
    </row>
    <row r="1373" spans="2:14" x14ac:dyDescent="0.2">
      <c r="B1373" s="201"/>
      <c r="C1373" s="201"/>
      <c r="D1373" s="201"/>
      <c r="E1373" s="201"/>
      <c r="F1373" s="201"/>
      <c r="G1373" s="201"/>
      <c r="H1373" s="201"/>
      <c r="I1373" s="201"/>
      <c r="J1373" s="201"/>
      <c r="K1373" s="200"/>
      <c r="L1373" s="229"/>
      <c r="N1373" s="228"/>
    </row>
    <row r="1374" spans="2:14" x14ac:dyDescent="0.2">
      <c r="B1374" s="201"/>
      <c r="C1374" s="201"/>
      <c r="D1374" s="201"/>
      <c r="E1374" s="201"/>
      <c r="F1374" s="201"/>
      <c r="G1374" s="201"/>
      <c r="H1374" s="201"/>
      <c r="I1374" s="201"/>
      <c r="J1374" s="201"/>
      <c r="K1374" s="200"/>
      <c r="L1374" s="229"/>
      <c r="N1374" s="228"/>
    </row>
    <row r="1375" spans="2:14" x14ac:dyDescent="0.2">
      <c r="B1375" s="201"/>
      <c r="C1375" s="201"/>
      <c r="D1375" s="201"/>
      <c r="E1375" s="201"/>
      <c r="F1375" s="201"/>
      <c r="G1375" s="201"/>
      <c r="H1375" s="201"/>
      <c r="I1375" s="201"/>
      <c r="J1375" s="201"/>
      <c r="K1375" s="200"/>
      <c r="L1375" s="229"/>
      <c r="N1375" s="228"/>
    </row>
    <row r="1376" spans="2:14" x14ac:dyDescent="0.2">
      <c r="B1376" s="201"/>
      <c r="C1376" s="201"/>
      <c r="D1376" s="201"/>
      <c r="E1376" s="201"/>
      <c r="F1376" s="201"/>
      <c r="G1376" s="201"/>
      <c r="H1376" s="201"/>
      <c r="I1376" s="201"/>
      <c r="J1376" s="201"/>
      <c r="K1376" s="200"/>
      <c r="L1376" s="229"/>
      <c r="N1376" s="228"/>
    </row>
    <row r="1377" spans="2:14" x14ac:dyDescent="0.2">
      <c r="B1377" s="201"/>
      <c r="C1377" s="201"/>
      <c r="D1377" s="201"/>
      <c r="E1377" s="201"/>
      <c r="F1377" s="201"/>
      <c r="G1377" s="201"/>
      <c r="H1377" s="201"/>
      <c r="I1377" s="201"/>
      <c r="J1377" s="201"/>
      <c r="K1377" s="200"/>
      <c r="L1377" s="229"/>
      <c r="N1377" s="228"/>
    </row>
    <row r="1378" spans="2:14" x14ac:dyDescent="0.2">
      <c r="B1378" s="201"/>
      <c r="C1378" s="201"/>
      <c r="D1378" s="201"/>
      <c r="E1378" s="201"/>
      <c r="F1378" s="201"/>
      <c r="G1378" s="201"/>
      <c r="H1378" s="201"/>
      <c r="I1378" s="201"/>
      <c r="J1378" s="201"/>
      <c r="K1378" s="200"/>
      <c r="L1378" s="229"/>
      <c r="N1378" s="228"/>
    </row>
    <row r="1379" spans="2:14" x14ac:dyDescent="0.2">
      <c r="B1379" s="201"/>
      <c r="C1379" s="201"/>
      <c r="D1379" s="201"/>
      <c r="E1379" s="201"/>
      <c r="F1379" s="201"/>
      <c r="G1379" s="201"/>
      <c r="H1379" s="201"/>
      <c r="I1379" s="201"/>
      <c r="J1379" s="201"/>
      <c r="K1379" s="200"/>
      <c r="L1379" s="229"/>
      <c r="N1379" s="228"/>
    </row>
    <row r="1380" spans="2:14" x14ac:dyDescent="0.2">
      <c r="B1380" s="201"/>
      <c r="C1380" s="201"/>
      <c r="D1380" s="201"/>
      <c r="E1380" s="201"/>
      <c r="F1380" s="201"/>
      <c r="G1380" s="201"/>
      <c r="H1380" s="201"/>
      <c r="I1380" s="201"/>
      <c r="J1380" s="201"/>
      <c r="K1380" s="200"/>
      <c r="L1380" s="229"/>
      <c r="N1380" s="228"/>
    </row>
    <row r="1381" spans="2:14" x14ac:dyDescent="0.2">
      <c r="B1381" s="201"/>
      <c r="C1381" s="201"/>
      <c r="D1381" s="201"/>
      <c r="E1381" s="201"/>
      <c r="F1381" s="201"/>
      <c r="G1381" s="201"/>
      <c r="H1381" s="201"/>
      <c r="I1381" s="201"/>
      <c r="J1381" s="201"/>
      <c r="K1381" s="200"/>
      <c r="L1381" s="229"/>
      <c r="N1381" s="228"/>
    </row>
    <row r="1382" spans="2:14" x14ac:dyDescent="0.2">
      <c r="B1382" s="201"/>
      <c r="C1382" s="201"/>
      <c r="D1382" s="201"/>
      <c r="E1382" s="201"/>
      <c r="F1382" s="201"/>
      <c r="G1382" s="201"/>
      <c r="H1382" s="201"/>
      <c r="I1382" s="201"/>
      <c r="J1382" s="201"/>
      <c r="K1382" s="200"/>
      <c r="L1382" s="229"/>
      <c r="N1382" s="228"/>
    </row>
    <row r="1383" spans="2:14" x14ac:dyDescent="0.2">
      <c r="B1383" s="201"/>
      <c r="C1383" s="201"/>
      <c r="D1383" s="201"/>
      <c r="E1383" s="201"/>
      <c r="F1383" s="201"/>
      <c r="G1383" s="201"/>
      <c r="H1383" s="201"/>
      <c r="I1383" s="201"/>
      <c r="J1383" s="201"/>
      <c r="K1383" s="200"/>
      <c r="L1383" s="229"/>
      <c r="N1383" s="228"/>
    </row>
    <row r="1384" spans="2:14" x14ac:dyDescent="0.2">
      <c r="B1384" s="201"/>
      <c r="C1384" s="201"/>
      <c r="D1384" s="201"/>
      <c r="E1384" s="201"/>
      <c r="F1384" s="201"/>
      <c r="G1384" s="201"/>
      <c r="H1384" s="201"/>
      <c r="I1384" s="201"/>
      <c r="J1384" s="201"/>
      <c r="K1384" s="200"/>
      <c r="L1384" s="229"/>
      <c r="N1384" s="228"/>
    </row>
    <row r="1385" spans="2:14" x14ac:dyDescent="0.2">
      <c r="B1385" s="201"/>
      <c r="C1385" s="201"/>
      <c r="D1385" s="201"/>
      <c r="E1385" s="201"/>
      <c r="F1385" s="201"/>
      <c r="G1385" s="201"/>
      <c r="H1385" s="201"/>
      <c r="I1385" s="201"/>
      <c r="J1385" s="201"/>
      <c r="K1385" s="200"/>
      <c r="L1385" s="229"/>
      <c r="N1385" s="228"/>
    </row>
    <row r="1386" spans="2:14" x14ac:dyDescent="0.2">
      <c r="B1386" s="201"/>
      <c r="C1386" s="201"/>
      <c r="D1386" s="201"/>
      <c r="E1386" s="201"/>
      <c r="F1386" s="201"/>
      <c r="G1386" s="201"/>
      <c r="H1386" s="201"/>
      <c r="I1386" s="201"/>
      <c r="J1386" s="201"/>
      <c r="K1386" s="200"/>
      <c r="L1386" s="229"/>
      <c r="N1386" s="228"/>
    </row>
    <row r="1387" spans="2:14" x14ac:dyDescent="0.2">
      <c r="B1387" s="201"/>
      <c r="C1387" s="201"/>
      <c r="D1387" s="201"/>
      <c r="E1387" s="201"/>
      <c r="F1387" s="201"/>
      <c r="G1387" s="201"/>
      <c r="H1387" s="201"/>
      <c r="I1387" s="201"/>
      <c r="J1387" s="201"/>
      <c r="K1387" s="200"/>
      <c r="L1387" s="229"/>
      <c r="N1387" s="228"/>
    </row>
    <row r="1388" spans="2:14" x14ac:dyDescent="0.2">
      <c r="B1388" s="201"/>
      <c r="C1388" s="201"/>
      <c r="D1388" s="201"/>
      <c r="E1388" s="201"/>
      <c r="F1388" s="201"/>
      <c r="G1388" s="201"/>
      <c r="H1388" s="201"/>
      <c r="I1388" s="201"/>
      <c r="J1388" s="201"/>
      <c r="K1388" s="200"/>
      <c r="L1388" s="229"/>
      <c r="N1388" s="228"/>
    </row>
    <row r="1389" spans="2:14" x14ac:dyDescent="0.2">
      <c r="B1389" s="201"/>
      <c r="C1389" s="201"/>
      <c r="D1389" s="201"/>
      <c r="E1389" s="201"/>
      <c r="F1389" s="201"/>
      <c r="G1389" s="201"/>
      <c r="H1389" s="201"/>
      <c r="I1389" s="201"/>
      <c r="J1389" s="201"/>
      <c r="K1389" s="200"/>
      <c r="L1389" s="229"/>
      <c r="N1389" s="228"/>
    </row>
    <row r="1390" spans="2:14" x14ac:dyDescent="0.2">
      <c r="B1390" s="201"/>
      <c r="C1390" s="201"/>
      <c r="D1390" s="201"/>
      <c r="E1390" s="201"/>
      <c r="F1390" s="201"/>
      <c r="G1390" s="201"/>
      <c r="H1390" s="201"/>
      <c r="I1390" s="201"/>
      <c r="J1390" s="201"/>
      <c r="K1390" s="200"/>
      <c r="L1390" s="229"/>
      <c r="N1390" s="228"/>
    </row>
    <row r="1391" spans="2:14" x14ac:dyDescent="0.2">
      <c r="B1391" s="201"/>
      <c r="C1391" s="201"/>
      <c r="D1391" s="201"/>
      <c r="E1391" s="201"/>
      <c r="F1391" s="201"/>
      <c r="G1391" s="201"/>
      <c r="H1391" s="201"/>
      <c r="I1391" s="201"/>
      <c r="J1391" s="201"/>
      <c r="K1391" s="200"/>
      <c r="L1391" s="229"/>
      <c r="N1391" s="228"/>
    </row>
    <row r="1392" spans="2:14" x14ac:dyDescent="0.2">
      <c r="B1392" s="201"/>
      <c r="C1392" s="201"/>
      <c r="D1392" s="201"/>
      <c r="E1392" s="201"/>
      <c r="F1392" s="201"/>
      <c r="G1392" s="201"/>
      <c r="H1392" s="201"/>
      <c r="I1392" s="201"/>
      <c r="J1392" s="201"/>
      <c r="K1392" s="200"/>
      <c r="L1392" s="229"/>
      <c r="N1392" s="228"/>
    </row>
    <row r="1393" spans="2:14" x14ac:dyDescent="0.2">
      <c r="B1393" s="201"/>
      <c r="C1393" s="201"/>
      <c r="D1393" s="201"/>
      <c r="E1393" s="201"/>
      <c r="F1393" s="201"/>
      <c r="G1393" s="201"/>
      <c r="H1393" s="201"/>
      <c r="I1393" s="201"/>
      <c r="J1393" s="201"/>
      <c r="K1393" s="200"/>
      <c r="L1393" s="229"/>
      <c r="N1393" s="228"/>
    </row>
    <row r="1394" spans="2:14" x14ac:dyDescent="0.2">
      <c r="B1394" s="201"/>
      <c r="C1394" s="201"/>
      <c r="D1394" s="201"/>
      <c r="E1394" s="201"/>
      <c r="F1394" s="201"/>
      <c r="G1394" s="201"/>
      <c r="H1394" s="201"/>
      <c r="I1394" s="201"/>
      <c r="J1394" s="201"/>
      <c r="K1394" s="200"/>
      <c r="L1394" s="229"/>
      <c r="N1394" s="228"/>
    </row>
    <row r="1395" spans="2:14" x14ac:dyDescent="0.2">
      <c r="B1395" s="201"/>
      <c r="C1395" s="201"/>
      <c r="D1395" s="201"/>
      <c r="E1395" s="201"/>
      <c r="F1395" s="201"/>
      <c r="G1395" s="201"/>
      <c r="H1395" s="201"/>
      <c r="I1395" s="201"/>
      <c r="J1395" s="201"/>
      <c r="K1395" s="200"/>
      <c r="L1395" s="229"/>
      <c r="N1395" s="228"/>
    </row>
    <row r="1396" spans="2:14" x14ac:dyDescent="0.2">
      <c r="B1396" s="201"/>
      <c r="C1396" s="201"/>
      <c r="D1396" s="201"/>
      <c r="E1396" s="201"/>
      <c r="F1396" s="201"/>
      <c r="G1396" s="201"/>
      <c r="H1396" s="201"/>
      <c r="I1396" s="201"/>
      <c r="J1396" s="201"/>
      <c r="K1396" s="200"/>
      <c r="L1396" s="229"/>
      <c r="N1396" s="228"/>
    </row>
    <row r="1397" spans="2:14" x14ac:dyDescent="0.2">
      <c r="B1397" s="201"/>
      <c r="C1397" s="201"/>
      <c r="D1397" s="201"/>
      <c r="E1397" s="201"/>
      <c r="F1397" s="201"/>
      <c r="G1397" s="201"/>
      <c r="H1397" s="201"/>
      <c r="I1397" s="201"/>
      <c r="J1397" s="201"/>
      <c r="K1397" s="200"/>
      <c r="L1397" s="229"/>
      <c r="N1397" s="228"/>
    </row>
    <row r="1398" spans="2:14" x14ac:dyDescent="0.2">
      <c r="B1398" s="201"/>
      <c r="C1398" s="201"/>
      <c r="D1398" s="201"/>
      <c r="E1398" s="201"/>
      <c r="F1398" s="201"/>
      <c r="G1398" s="201"/>
      <c r="H1398" s="201"/>
      <c r="I1398" s="201"/>
      <c r="J1398" s="201"/>
      <c r="K1398" s="200"/>
      <c r="L1398" s="229"/>
      <c r="N1398" s="228"/>
    </row>
    <row r="1399" spans="2:14" x14ac:dyDescent="0.2">
      <c r="B1399" s="201"/>
      <c r="C1399" s="201"/>
      <c r="D1399" s="201"/>
      <c r="E1399" s="201"/>
      <c r="F1399" s="201"/>
      <c r="G1399" s="201"/>
      <c r="H1399" s="201"/>
      <c r="I1399" s="201"/>
      <c r="J1399" s="201"/>
      <c r="K1399" s="200"/>
      <c r="L1399" s="229"/>
      <c r="N1399" s="228"/>
    </row>
    <row r="1400" spans="2:14" x14ac:dyDescent="0.2">
      <c r="B1400" s="201"/>
      <c r="C1400" s="201"/>
      <c r="D1400" s="201"/>
      <c r="E1400" s="201"/>
      <c r="F1400" s="201"/>
      <c r="G1400" s="201"/>
      <c r="H1400" s="201"/>
      <c r="I1400" s="201"/>
      <c r="J1400" s="201"/>
      <c r="K1400" s="200"/>
      <c r="L1400" s="229"/>
      <c r="N1400" s="228"/>
    </row>
    <row r="1401" spans="2:14" x14ac:dyDescent="0.2">
      <c r="B1401" s="201"/>
      <c r="C1401" s="201"/>
      <c r="D1401" s="201"/>
      <c r="E1401" s="201"/>
      <c r="F1401" s="201"/>
      <c r="G1401" s="201"/>
      <c r="H1401" s="201"/>
      <c r="I1401" s="201"/>
      <c r="J1401" s="201"/>
      <c r="K1401" s="200"/>
      <c r="L1401" s="229"/>
      <c r="N1401" s="228"/>
    </row>
    <row r="1402" spans="2:14" x14ac:dyDescent="0.2">
      <c r="B1402" s="201"/>
      <c r="C1402" s="201"/>
      <c r="D1402" s="201"/>
      <c r="E1402" s="201"/>
      <c r="F1402" s="201"/>
      <c r="G1402" s="201"/>
      <c r="H1402" s="201"/>
      <c r="I1402" s="201"/>
      <c r="J1402" s="201"/>
      <c r="K1402" s="200"/>
      <c r="L1402" s="229"/>
      <c r="N1402" s="228"/>
    </row>
    <row r="1403" spans="2:14" x14ac:dyDescent="0.2">
      <c r="B1403" s="201"/>
      <c r="C1403" s="201"/>
      <c r="D1403" s="201"/>
      <c r="E1403" s="201"/>
      <c r="F1403" s="201"/>
      <c r="G1403" s="201"/>
      <c r="H1403" s="201"/>
      <c r="I1403" s="201"/>
      <c r="J1403" s="201"/>
      <c r="K1403" s="200"/>
      <c r="L1403" s="229"/>
      <c r="N1403" s="228"/>
    </row>
    <row r="1404" spans="2:14" x14ac:dyDescent="0.2">
      <c r="B1404" s="201"/>
      <c r="C1404" s="201"/>
      <c r="D1404" s="201"/>
      <c r="E1404" s="201"/>
      <c r="F1404" s="201"/>
      <c r="G1404" s="201"/>
      <c r="H1404" s="201"/>
      <c r="I1404" s="201"/>
      <c r="J1404" s="201"/>
      <c r="K1404" s="200"/>
      <c r="L1404" s="229"/>
      <c r="N1404" s="228"/>
    </row>
    <row r="1405" spans="2:14" x14ac:dyDescent="0.2">
      <c r="B1405" s="201"/>
      <c r="C1405" s="201"/>
      <c r="D1405" s="201"/>
      <c r="E1405" s="201"/>
      <c r="F1405" s="201"/>
      <c r="G1405" s="201"/>
      <c r="H1405" s="201"/>
      <c r="I1405" s="201"/>
      <c r="J1405" s="201"/>
      <c r="K1405" s="200"/>
      <c r="L1405" s="229"/>
      <c r="N1405" s="228"/>
    </row>
    <row r="1406" spans="2:14" x14ac:dyDescent="0.2">
      <c r="B1406" s="201"/>
      <c r="C1406" s="201"/>
      <c r="D1406" s="201"/>
      <c r="E1406" s="201"/>
      <c r="F1406" s="201"/>
      <c r="G1406" s="201"/>
      <c r="H1406" s="201"/>
      <c r="I1406" s="201"/>
      <c r="J1406" s="201"/>
      <c r="K1406" s="200"/>
      <c r="L1406" s="229"/>
      <c r="N1406" s="228"/>
    </row>
    <row r="1407" spans="2:14" x14ac:dyDescent="0.2">
      <c r="B1407" s="201"/>
      <c r="C1407" s="201"/>
      <c r="D1407" s="201"/>
      <c r="E1407" s="201"/>
      <c r="F1407" s="201"/>
      <c r="G1407" s="201"/>
      <c r="H1407" s="201"/>
      <c r="I1407" s="201"/>
      <c r="J1407" s="201"/>
      <c r="K1407" s="200"/>
      <c r="L1407" s="229"/>
      <c r="N1407" s="228"/>
    </row>
    <row r="1408" spans="2:14" x14ac:dyDescent="0.2">
      <c r="B1408" s="201"/>
      <c r="C1408" s="201"/>
      <c r="D1408" s="201"/>
      <c r="E1408" s="201"/>
      <c r="F1408" s="201"/>
      <c r="G1408" s="201"/>
      <c r="H1408" s="201"/>
      <c r="I1408" s="201"/>
      <c r="J1408" s="201"/>
      <c r="K1408" s="200"/>
      <c r="L1408" s="229"/>
      <c r="N1408" s="228"/>
    </row>
    <row r="1409" spans="2:14" x14ac:dyDescent="0.2">
      <c r="B1409" s="201"/>
      <c r="C1409" s="201"/>
      <c r="D1409" s="201"/>
      <c r="E1409" s="201"/>
      <c r="F1409" s="201"/>
      <c r="G1409" s="201"/>
      <c r="H1409" s="201"/>
      <c r="I1409" s="201"/>
      <c r="J1409" s="201"/>
      <c r="K1409" s="200"/>
      <c r="L1409" s="229"/>
      <c r="N1409" s="228"/>
    </row>
    <row r="1410" spans="2:14" x14ac:dyDescent="0.2">
      <c r="B1410" s="201"/>
      <c r="C1410" s="201"/>
      <c r="D1410" s="201"/>
      <c r="E1410" s="201"/>
      <c r="F1410" s="201"/>
      <c r="G1410" s="201"/>
      <c r="H1410" s="201"/>
      <c r="I1410" s="201"/>
      <c r="J1410" s="201"/>
      <c r="K1410" s="200"/>
      <c r="L1410" s="229"/>
      <c r="N1410" s="228"/>
    </row>
    <row r="1411" spans="2:14" x14ac:dyDescent="0.2">
      <c r="B1411" s="201"/>
      <c r="C1411" s="201"/>
      <c r="D1411" s="201"/>
      <c r="E1411" s="201"/>
      <c r="F1411" s="201"/>
      <c r="G1411" s="201"/>
      <c r="H1411" s="201"/>
      <c r="I1411" s="201"/>
      <c r="J1411" s="201"/>
      <c r="K1411" s="200"/>
      <c r="L1411" s="229"/>
      <c r="N1411" s="228"/>
    </row>
    <row r="1412" spans="2:14" x14ac:dyDescent="0.2">
      <c r="B1412" s="201"/>
      <c r="C1412" s="201"/>
      <c r="D1412" s="201"/>
      <c r="E1412" s="201"/>
      <c r="F1412" s="201"/>
      <c r="G1412" s="201"/>
      <c r="H1412" s="201"/>
      <c r="I1412" s="201"/>
      <c r="J1412" s="201"/>
      <c r="K1412" s="200"/>
      <c r="L1412" s="229"/>
      <c r="N1412" s="228"/>
    </row>
    <row r="1413" spans="2:14" x14ac:dyDescent="0.2">
      <c r="B1413" s="201"/>
      <c r="C1413" s="201"/>
      <c r="D1413" s="201"/>
      <c r="E1413" s="201"/>
      <c r="F1413" s="201"/>
      <c r="G1413" s="201"/>
      <c r="H1413" s="201"/>
      <c r="I1413" s="201"/>
      <c r="J1413" s="201"/>
      <c r="K1413" s="200"/>
      <c r="L1413" s="229"/>
      <c r="N1413" s="228"/>
    </row>
    <row r="1414" spans="2:14" x14ac:dyDescent="0.2">
      <c r="B1414" s="201"/>
      <c r="C1414" s="201"/>
      <c r="D1414" s="201"/>
      <c r="E1414" s="201"/>
      <c r="F1414" s="201"/>
      <c r="G1414" s="201"/>
      <c r="H1414" s="201"/>
      <c r="I1414" s="201"/>
      <c r="J1414" s="201"/>
      <c r="K1414" s="200"/>
      <c r="L1414" s="229"/>
      <c r="N1414" s="228"/>
    </row>
    <row r="1415" spans="2:14" x14ac:dyDescent="0.2">
      <c r="B1415" s="201"/>
      <c r="C1415" s="201"/>
      <c r="D1415" s="201"/>
      <c r="E1415" s="201"/>
      <c r="F1415" s="201"/>
      <c r="G1415" s="201"/>
      <c r="H1415" s="201"/>
      <c r="I1415" s="201"/>
      <c r="J1415" s="201"/>
      <c r="K1415" s="200"/>
      <c r="L1415" s="229"/>
      <c r="N1415" s="228"/>
    </row>
    <row r="1416" spans="2:14" x14ac:dyDescent="0.2">
      <c r="B1416" s="201"/>
      <c r="C1416" s="201"/>
      <c r="D1416" s="201"/>
      <c r="E1416" s="201"/>
      <c r="F1416" s="201"/>
      <c r="G1416" s="201"/>
      <c r="H1416" s="201"/>
      <c r="I1416" s="201"/>
      <c r="J1416" s="201"/>
      <c r="K1416" s="200"/>
      <c r="L1416" s="229"/>
      <c r="N1416" s="228"/>
    </row>
    <row r="1417" spans="2:14" x14ac:dyDescent="0.2">
      <c r="B1417" s="201"/>
      <c r="C1417" s="201"/>
      <c r="D1417" s="201"/>
      <c r="E1417" s="201"/>
      <c r="F1417" s="201"/>
      <c r="G1417" s="201"/>
      <c r="H1417" s="201"/>
      <c r="I1417" s="201"/>
      <c r="J1417" s="201"/>
      <c r="K1417" s="200"/>
      <c r="L1417" s="229"/>
      <c r="N1417" s="228"/>
    </row>
    <row r="1418" spans="2:14" x14ac:dyDescent="0.2">
      <c r="B1418" s="201"/>
      <c r="C1418" s="201"/>
      <c r="D1418" s="201"/>
      <c r="E1418" s="201"/>
      <c r="F1418" s="201"/>
      <c r="G1418" s="201"/>
      <c r="H1418" s="201"/>
      <c r="I1418" s="201"/>
      <c r="J1418" s="201"/>
      <c r="K1418" s="200"/>
      <c r="L1418" s="229"/>
      <c r="N1418" s="228"/>
    </row>
    <row r="1419" spans="2:14" x14ac:dyDescent="0.2">
      <c r="B1419" s="201"/>
      <c r="C1419" s="201"/>
      <c r="D1419" s="201"/>
      <c r="E1419" s="201"/>
      <c r="F1419" s="201"/>
      <c r="G1419" s="201"/>
      <c r="H1419" s="201"/>
      <c r="I1419" s="201"/>
      <c r="J1419" s="201"/>
      <c r="K1419" s="200"/>
      <c r="L1419" s="229"/>
      <c r="N1419" s="228"/>
    </row>
    <row r="1420" spans="2:14" x14ac:dyDescent="0.2">
      <c r="B1420" s="201"/>
      <c r="C1420" s="201"/>
      <c r="D1420" s="201"/>
      <c r="E1420" s="201"/>
      <c r="F1420" s="201"/>
      <c r="G1420" s="201"/>
      <c r="H1420" s="201"/>
      <c r="I1420" s="201"/>
      <c r="J1420" s="201"/>
      <c r="K1420" s="200"/>
      <c r="L1420" s="229"/>
      <c r="N1420" s="228"/>
    </row>
    <row r="1421" spans="2:14" x14ac:dyDescent="0.2">
      <c r="B1421" s="201"/>
      <c r="C1421" s="201"/>
      <c r="D1421" s="201"/>
      <c r="E1421" s="201"/>
      <c r="F1421" s="201"/>
      <c r="G1421" s="201"/>
      <c r="H1421" s="201"/>
      <c r="I1421" s="201"/>
      <c r="J1421" s="201"/>
      <c r="K1421" s="200"/>
      <c r="L1421" s="229"/>
      <c r="N1421" s="228"/>
    </row>
    <row r="1422" spans="2:14" x14ac:dyDescent="0.2">
      <c r="B1422" s="201"/>
      <c r="C1422" s="201"/>
      <c r="D1422" s="201"/>
      <c r="E1422" s="201"/>
      <c r="F1422" s="201"/>
      <c r="G1422" s="201"/>
      <c r="H1422" s="201"/>
      <c r="I1422" s="201"/>
      <c r="J1422" s="201"/>
      <c r="K1422" s="200"/>
      <c r="L1422" s="229"/>
      <c r="N1422" s="228"/>
    </row>
    <row r="1423" spans="2:14" x14ac:dyDescent="0.2">
      <c r="B1423" s="201"/>
      <c r="C1423" s="201"/>
      <c r="D1423" s="201"/>
      <c r="E1423" s="201"/>
      <c r="F1423" s="201"/>
      <c r="G1423" s="201"/>
      <c r="H1423" s="201"/>
      <c r="I1423" s="201"/>
      <c r="J1423" s="201"/>
      <c r="K1423" s="200"/>
      <c r="L1423" s="229"/>
      <c r="N1423" s="228"/>
    </row>
    <row r="1424" spans="2:14" x14ac:dyDescent="0.2">
      <c r="B1424" s="201"/>
      <c r="C1424" s="201"/>
      <c r="D1424" s="201"/>
      <c r="E1424" s="201"/>
      <c r="F1424" s="201"/>
      <c r="G1424" s="201"/>
      <c r="H1424" s="201"/>
      <c r="I1424" s="201"/>
      <c r="J1424" s="201"/>
      <c r="K1424" s="200"/>
      <c r="L1424" s="229"/>
      <c r="N1424" s="228"/>
    </row>
    <row r="1425" spans="2:14" x14ac:dyDescent="0.2">
      <c r="B1425" s="201"/>
      <c r="C1425" s="201"/>
      <c r="D1425" s="201"/>
      <c r="E1425" s="201"/>
      <c r="F1425" s="201"/>
      <c r="G1425" s="201"/>
      <c r="H1425" s="201"/>
      <c r="I1425" s="201"/>
      <c r="J1425" s="201"/>
      <c r="K1425" s="200"/>
      <c r="L1425" s="229"/>
      <c r="N1425" s="228"/>
    </row>
    <row r="1426" spans="2:14" x14ac:dyDescent="0.2">
      <c r="B1426" s="201"/>
      <c r="C1426" s="201"/>
      <c r="D1426" s="201"/>
      <c r="E1426" s="201"/>
      <c r="F1426" s="201"/>
      <c r="G1426" s="201"/>
      <c r="H1426" s="201"/>
      <c r="I1426" s="201"/>
      <c r="J1426" s="201"/>
      <c r="K1426" s="200"/>
      <c r="L1426" s="229"/>
      <c r="N1426" s="228"/>
    </row>
    <row r="1427" spans="2:14" x14ac:dyDescent="0.2">
      <c r="B1427" s="201"/>
      <c r="C1427" s="201"/>
      <c r="D1427" s="201"/>
      <c r="E1427" s="201"/>
      <c r="F1427" s="201"/>
      <c r="G1427" s="201"/>
      <c r="H1427" s="201"/>
      <c r="I1427" s="201"/>
      <c r="J1427" s="201"/>
      <c r="K1427" s="200"/>
      <c r="L1427" s="229"/>
      <c r="N1427" s="228"/>
    </row>
    <row r="1428" spans="2:14" x14ac:dyDescent="0.2">
      <c r="B1428" s="201"/>
      <c r="C1428" s="201"/>
      <c r="D1428" s="201"/>
      <c r="E1428" s="201"/>
      <c r="F1428" s="201"/>
      <c r="G1428" s="201"/>
      <c r="H1428" s="201"/>
      <c r="I1428" s="201"/>
      <c r="J1428" s="201"/>
      <c r="K1428" s="200"/>
      <c r="L1428" s="229"/>
      <c r="N1428" s="228"/>
    </row>
    <row r="1429" spans="2:14" x14ac:dyDescent="0.2">
      <c r="B1429" s="201"/>
      <c r="C1429" s="201"/>
      <c r="D1429" s="201"/>
      <c r="E1429" s="201"/>
      <c r="F1429" s="201"/>
      <c r="G1429" s="201"/>
      <c r="H1429" s="201"/>
      <c r="I1429" s="201"/>
      <c r="J1429" s="201"/>
      <c r="K1429" s="200"/>
      <c r="L1429" s="229"/>
      <c r="N1429" s="228"/>
    </row>
    <row r="1430" spans="2:14" x14ac:dyDescent="0.2">
      <c r="B1430" s="201"/>
      <c r="C1430" s="201"/>
      <c r="D1430" s="201"/>
      <c r="E1430" s="201"/>
      <c r="F1430" s="201"/>
      <c r="G1430" s="201"/>
      <c r="H1430" s="201"/>
      <c r="I1430" s="201"/>
      <c r="J1430" s="201"/>
      <c r="K1430" s="200"/>
      <c r="L1430" s="229"/>
      <c r="N1430" s="228"/>
    </row>
    <row r="1431" spans="2:14" x14ac:dyDescent="0.2">
      <c r="B1431" s="201"/>
      <c r="C1431" s="201"/>
      <c r="D1431" s="201"/>
      <c r="E1431" s="201"/>
      <c r="F1431" s="201"/>
      <c r="G1431" s="201"/>
      <c r="H1431" s="201"/>
      <c r="I1431" s="201"/>
      <c r="J1431" s="201"/>
      <c r="K1431" s="200"/>
      <c r="L1431" s="229"/>
      <c r="N1431" s="228"/>
    </row>
    <row r="1432" spans="2:14" x14ac:dyDescent="0.2">
      <c r="B1432" s="201"/>
      <c r="C1432" s="201"/>
      <c r="D1432" s="201"/>
      <c r="E1432" s="201"/>
      <c r="F1432" s="201"/>
      <c r="G1432" s="201"/>
      <c r="H1432" s="201"/>
      <c r="I1432" s="201"/>
      <c r="J1432" s="201"/>
      <c r="K1432" s="200"/>
      <c r="L1432" s="229"/>
      <c r="N1432" s="228"/>
    </row>
    <row r="1433" spans="2:14" x14ac:dyDescent="0.2">
      <c r="B1433" s="201"/>
      <c r="C1433" s="201"/>
      <c r="D1433" s="201"/>
      <c r="E1433" s="201"/>
      <c r="F1433" s="201"/>
      <c r="G1433" s="201"/>
      <c r="H1433" s="201"/>
      <c r="I1433" s="201"/>
      <c r="J1433" s="201"/>
      <c r="K1433" s="200"/>
      <c r="L1433" s="229"/>
      <c r="N1433" s="228"/>
    </row>
    <row r="1434" spans="2:14" x14ac:dyDescent="0.2">
      <c r="B1434" s="201"/>
      <c r="C1434" s="201"/>
      <c r="D1434" s="201"/>
      <c r="E1434" s="201"/>
      <c r="F1434" s="201"/>
      <c r="G1434" s="201"/>
      <c r="H1434" s="201"/>
      <c r="I1434" s="201"/>
      <c r="J1434" s="201"/>
      <c r="K1434" s="200"/>
      <c r="L1434" s="229"/>
      <c r="N1434" s="228"/>
    </row>
    <row r="1435" spans="2:14" x14ac:dyDescent="0.2">
      <c r="B1435" s="201"/>
      <c r="C1435" s="201"/>
      <c r="D1435" s="201"/>
      <c r="E1435" s="201"/>
      <c r="F1435" s="201"/>
      <c r="G1435" s="201"/>
      <c r="H1435" s="201"/>
      <c r="I1435" s="201"/>
      <c r="J1435" s="201"/>
      <c r="K1435" s="200"/>
      <c r="L1435" s="229"/>
      <c r="N1435" s="228"/>
    </row>
    <row r="1436" spans="2:14" x14ac:dyDescent="0.2">
      <c r="B1436" s="201"/>
      <c r="C1436" s="201"/>
      <c r="D1436" s="201"/>
      <c r="E1436" s="201"/>
      <c r="F1436" s="201"/>
      <c r="G1436" s="201"/>
      <c r="H1436" s="201"/>
      <c r="I1436" s="201"/>
      <c r="J1436" s="201"/>
      <c r="K1436" s="200"/>
      <c r="L1436" s="229"/>
      <c r="N1436" s="228"/>
    </row>
    <row r="1437" spans="2:14" x14ac:dyDescent="0.2">
      <c r="B1437" s="201"/>
      <c r="C1437" s="201"/>
      <c r="D1437" s="201"/>
      <c r="E1437" s="201"/>
      <c r="F1437" s="201"/>
      <c r="G1437" s="201"/>
      <c r="H1437" s="201"/>
      <c r="I1437" s="201"/>
      <c r="J1437" s="201"/>
      <c r="K1437" s="200"/>
      <c r="L1437" s="229"/>
      <c r="N1437" s="228"/>
    </row>
    <row r="1438" spans="2:14" x14ac:dyDescent="0.2">
      <c r="B1438" s="201"/>
      <c r="C1438" s="201"/>
      <c r="D1438" s="201"/>
      <c r="E1438" s="201"/>
      <c r="F1438" s="201"/>
      <c r="G1438" s="201"/>
      <c r="H1438" s="201"/>
      <c r="I1438" s="201"/>
      <c r="J1438" s="201"/>
      <c r="K1438" s="200"/>
      <c r="L1438" s="229"/>
      <c r="N1438" s="228"/>
    </row>
    <row r="1439" spans="2:14" x14ac:dyDescent="0.2">
      <c r="B1439" s="201"/>
      <c r="C1439" s="201"/>
      <c r="D1439" s="201"/>
      <c r="E1439" s="201"/>
      <c r="F1439" s="201"/>
      <c r="G1439" s="201"/>
      <c r="H1439" s="201"/>
      <c r="I1439" s="201"/>
      <c r="J1439" s="201"/>
      <c r="K1439" s="200"/>
      <c r="L1439" s="229"/>
      <c r="N1439" s="228"/>
    </row>
    <row r="1440" spans="2:14" x14ac:dyDescent="0.2">
      <c r="B1440" s="201"/>
      <c r="C1440" s="201"/>
      <c r="D1440" s="201"/>
      <c r="E1440" s="201"/>
      <c r="F1440" s="201"/>
      <c r="G1440" s="201"/>
      <c r="H1440" s="201"/>
      <c r="I1440" s="201"/>
      <c r="J1440" s="201"/>
      <c r="K1440" s="200"/>
      <c r="L1440" s="229"/>
      <c r="N1440" s="228"/>
    </row>
    <row r="1441" spans="2:14" x14ac:dyDescent="0.2">
      <c r="B1441" s="201"/>
      <c r="C1441" s="201"/>
      <c r="D1441" s="201"/>
      <c r="E1441" s="201"/>
      <c r="F1441" s="201"/>
      <c r="G1441" s="201"/>
      <c r="H1441" s="201"/>
      <c r="I1441" s="201"/>
      <c r="J1441" s="201"/>
      <c r="K1441" s="200"/>
      <c r="L1441" s="229"/>
      <c r="N1441" s="228"/>
    </row>
    <row r="1442" spans="2:14" x14ac:dyDescent="0.2">
      <c r="B1442" s="201"/>
      <c r="C1442" s="201"/>
      <c r="D1442" s="201"/>
      <c r="E1442" s="201"/>
      <c r="F1442" s="201"/>
      <c r="G1442" s="201"/>
      <c r="H1442" s="201"/>
      <c r="I1442" s="201"/>
      <c r="J1442" s="201"/>
      <c r="K1442" s="200"/>
      <c r="L1442" s="229"/>
      <c r="N1442" s="228"/>
    </row>
    <row r="1443" spans="2:14" x14ac:dyDescent="0.2">
      <c r="B1443" s="201"/>
      <c r="C1443" s="201"/>
      <c r="D1443" s="201"/>
      <c r="E1443" s="201"/>
      <c r="F1443" s="201"/>
      <c r="G1443" s="201"/>
      <c r="H1443" s="201"/>
      <c r="I1443" s="201"/>
      <c r="J1443" s="201"/>
      <c r="K1443" s="200"/>
      <c r="L1443" s="229"/>
      <c r="N1443" s="228"/>
    </row>
    <row r="1444" spans="2:14" x14ac:dyDescent="0.2">
      <c r="B1444" s="201"/>
      <c r="C1444" s="201"/>
      <c r="D1444" s="201"/>
      <c r="E1444" s="201"/>
      <c r="F1444" s="201"/>
      <c r="G1444" s="201"/>
      <c r="H1444" s="201"/>
      <c r="I1444" s="201"/>
      <c r="J1444" s="201"/>
      <c r="K1444" s="200"/>
      <c r="L1444" s="229"/>
      <c r="N1444" s="228"/>
    </row>
    <row r="1445" spans="2:14" x14ac:dyDescent="0.2">
      <c r="B1445" s="201"/>
      <c r="C1445" s="201"/>
      <c r="D1445" s="201"/>
      <c r="E1445" s="201"/>
      <c r="F1445" s="201"/>
      <c r="G1445" s="201"/>
      <c r="H1445" s="201"/>
      <c r="I1445" s="201"/>
      <c r="J1445" s="201"/>
      <c r="K1445" s="200"/>
      <c r="L1445" s="229"/>
      <c r="N1445" s="228"/>
    </row>
    <row r="1446" spans="2:14" x14ac:dyDescent="0.2">
      <c r="B1446" s="201"/>
      <c r="C1446" s="201"/>
      <c r="D1446" s="201"/>
      <c r="E1446" s="201"/>
      <c r="F1446" s="201"/>
      <c r="G1446" s="201"/>
      <c r="H1446" s="201"/>
      <c r="I1446" s="201"/>
      <c r="J1446" s="201"/>
      <c r="K1446" s="200"/>
      <c r="L1446" s="229"/>
      <c r="N1446" s="228"/>
    </row>
    <row r="1447" spans="2:14" x14ac:dyDescent="0.2">
      <c r="B1447" s="201"/>
      <c r="C1447" s="201"/>
      <c r="D1447" s="201"/>
      <c r="E1447" s="201"/>
      <c r="F1447" s="201"/>
      <c r="G1447" s="201"/>
      <c r="H1447" s="201"/>
      <c r="I1447" s="201"/>
      <c r="J1447" s="201"/>
      <c r="K1447" s="200"/>
      <c r="L1447" s="229"/>
      <c r="N1447" s="228"/>
    </row>
    <row r="1448" spans="2:14" x14ac:dyDescent="0.2">
      <c r="B1448" s="201"/>
      <c r="C1448" s="201"/>
      <c r="D1448" s="201"/>
      <c r="E1448" s="201"/>
      <c r="F1448" s="201"/>
      <c r="G1448" s="201"/>
      <c r="H1448" s="201"/>
      <c r="I1448" s="201"/>
      <c r="J1448" s="201"/>
      <c r="K1448" s="200"/>
      <c r="L1448" s="229"/>
      <c r="N1448" s="228"/>
    </row>
    <row r="1449" spans="2:14" x14ac:dyDescent="0.2">
      <c r="B1449" s="201"/>
      <c r="C1449" s="201"/>
      <c r="D1449" s="201"/>
      <c r="E1449" s="201"/>
      <c r="F1449" s="201"/>
      <c r="G1449" s="201"/>
      <c r="H1449" s="201"/>
      <c r="I1449" s="201"/>
      <c r="J1449" s="201"/>
      <c r="K1449" s="200"/>
      <c r="L1449" s="229"/>
      <c r="N1449" s="228"/>
    </row>
    <row r="1450" spans="2:14" x14ac:dyDescent="0.2">
      <c r="B1450" s="201"/>
      <c r="C1450" s="201"/>
      <c r="D1450" s="201"/>
      <c r="E1450" s="201"/>
      <c r="F1450" s="201"/>
      <c r="G1450" s="201"/>
      <c r="H1450" s="201"/>
      <c r="I1450" s="201"/>
      <c r="J1450" s="201"/>
      <c r="K1450" s="200"/>
      <c r="L1450" s="229"/>
      <c r="N1450" s="228"/>
    </row>
    <row r="1451" spans="2:14" x14ac:dyDescent="0.2">
      <c r="B1451" s="201"/>
      <c r="C1451" s="201"/>
      <c r="D1451" s="201"/>
      <c r="E1451" s="201"/>
      <c r="F1451" s="201"/>
      <c r="G1451" s="201"/>
      <c r="H1451" s="201"/>
      <c r="I1451" s="201"/>
      <c r="J1451" s="201"/>
      <c r="K1451" s="200"/>
      <c r="L1451" s="229"/>
      <c r="N1451" s="228"/>
    </row>
    <row r="1452" spans="2:14" x14ac:dyDescent="0.2">
      <c r="B1452" s="201"/>
      <c r="C1452" s="201"/>
      <c r="D1452" s="201"/>
      <c r="E1452" s="201"/>
      <c r="F1452" s="201"/>
      <c r="G1452" s="201"/>
      <c r="H1452" s="201"/>
      <c r="I1452" s="201"/>
      <c r="J1452" s="201"/>
      <c r="K1452" s="200"/>
      <c r="L1452" s="229"/>
      <c r="N1452" s="228"/>
    </row>
    <row r="1453" spans="2:14" x14ac:dyDescent="0.2">
      <c r="B1453" s="201"/>
      <c r="C1453" s="201"/>
      <c r="D1453" s="201"/>
      <c r="E1453" s="201"/>
      <c r="F1453" s="201"/>
      <c r="G1453" s="201"/>
      <c r="H1453" s="201"/>
      <c r="I1453" s="201"/>
      <c r="J1453" s="201"/>
      <c r="K1453" s="200"/>
      <c r="L1453" s="229"/>
      <c r="N1453" s="228"/>
    </row>
    <row r="1454" spans="2:14" x14ac:dyDescent="0.2">
      <c r="B1454" s="201"/>
      <c r="C1454" s="201"/>
      <c r="D1454" s="201"/>
      <c r="E1454" s="201"/>
      <c r="F1454" s="201"/>
      <c r="G1454" s="201"/>
      <c r="H1454" s="201"/>
      <c r="I1454" s="201"/>
      <c r="J1454" s="201"/>
      <c r="K1454" s="200"/>
      <c r="L1454" s="229"/>
      <c r="N1454" s="228"/>
    </row>
    <row r="1455" spans="2:14" x14ac:dyDescent="0.2">
      <c r="B1455" s="201"/>
      <c r="C1455" s="201"/>
      <c r="D1455" s="201"/>
      <c r="E1455" s="201"/>
      <c r="F1455" s="201"/>
      <c r="G1455" s="201"/>
      <c r="H1455" s="201"/>
      <c r="I1455" s="201"/>
      <c r="J1455" s="201"/>
      <c r="K1455" s="200"/>
      <c r="L1455" s="229"/>
      <c r="N1455" s="228"/>
    </row>
    <row r="1456" spans="2:14" x14ac:dyDescent="0.2">
      <c r="B1456" s="201"/>
      <c r="C1456" s="201"/>
      <c r="D1456" s="201"/>
      <c r="E1456" s="201"/>
      <c r="F1456" s="201"/>
      <c r="G1456" s="201"/>
      <c r="H1456" s="201"/>
      <c r="I1456" s="201"/>
      <c r="J1456" s="201"/>
      <c r="K1456" s="200"/>
      <c r="L1456" s="229"/>
      <c r="N1456" s="228"/>
    </row>
    <row r="1457" spans="2:14" x14ac:dyDescent="0.2">
      <c r="B1457" s="201"/>
      <c r="C1457" s="201"/>
      <c r="D1457" s="201"/>
      <c r="E1457" s="201"/>
      <c r="F1457" s="201"/>
      <c r="G1457" s="201"/>
      <c r="H1457" s="201"/>
      <c r="I1457" s="201"/>
      <c r="J1457" s="201"/>
      <c r="K1457" s="200"/>
      <c r="L1457" s="229"/>
      <c r="N1457" s="228"/>
    </row>
    <row r="1458" spans="2:14" x14ac:dyDescent="0.2">
      <c r="B1458" s="201"/>
      <c r="C1458" s="201"/>
      <c r="D1458" s="201"/>
      <c r="E1458" s="201"/>
      <c r="F1458" s="201"/>
      <c r="G1458" s="201"/>
      <c r="H1458" s="201"/>
      <c r="I1458" s="201"/>
      <c r="J1458" s="201"/>
      <c r="K1458" s="200"/>
      <c r="L1458" s="229"/>
      <c r="N1458" s="228"/>
    </row>
    <row r="1459" spans="2:14" x14ac:dyDescent="0.2">
      <c r="B1459" s="201"/>
      <c r="C1459" s="201"/>
      <c r="D1459" s="201"/>
      <c r="E1459" s="201"/>
      <c r="F1459" s="201"/>
      <c r="G1459" s="201"/>
      <c r="H1459" s="201"/>
      <c r="I1459" s="201"/>
      <c r="J1459" s="201"/>
      <c r="K1459" s="200"/>
      <c r="L1459" s="229"/>
      <c r="N1459" s="228"/>
    </row>
    <row r="1460" spans="2:14" x14ac:dyDescent="0.2">
      <c r="B1460" s="201"/>
      <c r="C1460" s="201"/>
      <c r="D1460" s="201"/>
      <c r="E1460" s="201"/>
      <c r="F1460" s="201"/>
      <c r="G1460" s="201"/>
      <c r="H1460" s="201"/>
      <c r="I1460" s="201"/>
      <c r="J1460" s="201"/>
      <c r="K1460" s="200"/>
      <c r="L1460" s="229"/>
      <c r="N1460" s="228"/>
    </row>
    <row r="1461" spans="2:14" x14ac:dyDescent="0.2">
      <c r="B1461" s="201"/>
      <c r="C1461" s="201"/>
      <c r="D1461" s="201"/>
      <c r="E1461" s="201"/>
      <c r="F1461" s="201"/>
      <c r="G1461" s="201"/>
      <c r="H1461" s="201"/>
      <c r="I1461" s="201"/>
      <c r="J1461" s="201"/>
      <c r="K1461" s="200"/>
      <c r="L1461" s="229"/>
      <c r="N1461" s="228"/>
    </row>
    <row r="1462" spans="2:14" x14ac:dyDescent="0.2">
      <c r="B1462" s="201"/>
      <c r="C1462" s="201"/>
      <c r="D1462" s="201"/>
      <c r="E1462" s="201"/>
      <c r="F1462" s="201"/>
      <c r="G1462" s="201"/>
      <c r="H1462" s="201"/>
      <c r="I1462" s="201"/>
      <c r="J1462" s="201"/>
      <c r="K1462" s="200"/>
      <c r="L1462" s="229"/>
      <c r="N1462" s="228"/>
    </row>
    <row r="1463" spans="2:14" x14ac:dyDescent="0.2">
      <c r="B1463" s="201"/>
      <c r="C1463" s="201"/>
      <c r="D1463" s="201"/>
      <c r="E1463" s="201"/>
      <c r="F1463" s="201"/>
      <c r="G1463" s="201"/>
      <c r="H1463" s="201"/>
      <c r="I1463" s="201"/>
      <c r="J1463" s="201"/>
      <c r="K1463" s="200"/>
      <c r="L1463" s="229"/>
      <c r="N1463" s="228"/>
    </row>
    <row r="1464" spans="2:14" x14ac:dyDescent="0.2">
      <c r="B1464" s="201"/>
      <c r="C1464" s="201"/>
      <c r="D1464" s="201"/>
      <c r="E1464" s="201"/>
      <c r="F1464" s="201"/>
      <c r="G1464" s="201"/>
      <c r="H1464" s="201"/>
      <c r="I1464" s="201"/>
      <c r="J1464" s="201"/>
      <c r="K1464" s="200"/>
      <c r="L1464" s="229"/>
      <c r="N1464" s="228"/>
    </row>
    <row r="1465" spans="2:14" x14ac:dyDescent="0.2">
      <c r="B1465" s="201"/>
      <c r="C1465" s="201"/>
      <c r="D1465" s="201"/>
      <c r="E1465" s="201"/>
      <c r="F1465" s="201"/>
      <c r="G1465" s="201"/>
      <c r="H1465" s="201"/>
      <c r="I1465" s="201"/>
      <c r="J1465" s="201"/>
      <c r="K1465" s="200"/>
      <c r="L1465" s="229"/>
      <c r="N1465" s="228"/>
    </row>
    <row r="1466" spans="2:14" x14ac:dyDescent="0.2">
      <c r="B1466" s="201"/>
      <c r="C1466" s="201"/>
      <c r="D1466" s="201"/>
      <c r="E1466" s="201"/>
      <c r="F1466" s="201"/>
      <c r="G1466" s="201"/>
      <c r="H1466" s="201"/>
      <c r="I1466" s="201"/>
      <c r="J1466" s="201"/>
      <c r="K1466" s="200"/>
      <c r="L1466" s="229"/>
      <c r="N1466" s="228"/>
    </row>
    <row r="1467" spans="2:14" x14ac:dyDescent="0.2">
      <c r="B1467" s="201"/>
      <c r="C1467" s="201"/>
      <c r="D1467" s="201"/>
      <c r="E1467" s="201"/>
      <c r="F1467" s="201"/>
      <c r="G1467" s="201"/>
      <c r="H1467" s="201"/>
      <c r="I1467" s="201"/>
      <c r="J1467" s="201"/>
      <c r="K1467" s="200"/>
      <c r="L1467" s="229"/>
      <c r="N1467" s="228"/>
    </row>
    <row r="1468" spans="2:14" x14ac:dyDescent="0.2">
      <c r="B1468" s="201"/>
      <c r="C1468" s="201"/>
      <c r="D1468" s="201"/>
      <c r="E1468" s="201"/>
      <c r="F1468" s="201"/>
      <c r="G1468" s="201"/>
      <c r="H1468" s="201"/>
      <c r="I1468" s="201"/>
      <c r="J1468" s="201"/>
      <c r="K1468" s="200"/>
      <c r="L1468" s="229"/>
      <c r="N1468" s="228"/>
    </row>
    <row r="1469" spans="2:14" x14ac:dyDescent="0.2">
      <c r="B1469" s="201"/>
      <c r="C1469" s="201"/>
      <c r="D1469" s="201"/>
      <c r="E1469" s="201"/>
      <c r="F1469" s="201"/>
      <c r="G1469" s="201"/>
      <c r="H1469" s="201"/>
      <c r="I1469" s="201"/>
      <c r="J1469" s="201"/>
      <c r="K1469" s="200"/>
      <c r="L1469" s="229"/>
      <c r="N1469" s="228"/>
    </row>
    <row r="1470" spans="2:14" x14ac:dyDescent="0.2">
      <c r="B1470" s="201"/>
      <c r="C1470" s="201"/>
      <c r="D1470" s="201"/>
      <c r="E1470" s="201"/>
      <c r="F1470" s="201"/>
      <c r="G1470" s="201"/>
      <c r="H1470" s="201"/>
      <c r="I1470" s="201"/>
      <c r="J1470" s="201"/>
      <c r="K1470" s="200"/>
      <c r="L1470" s="229"/>
      <c r="N1470" s="228"/>
    </row>
    <row r="1471" spans="2:14" x14ac:dyDescent="0.2">
      <c r="B1471" s="201"/>
      <c r="C1471" s="201"/>
      <c r="D1471" s="201"/>
      <c r="E1471" s="201"/>
      <c r="F1471" s="201"/>
      <c r="G1471" s="201"/>
      <c r="H1471" s="201"/>
      <c r="I1471" s="201"/>
      <c r="J1471" s="201"/>
      <c r="K1471" s="200"/>
      <c r="L1471" s="229"/>
      <c r="N1471" s="228"/>
    </row>
    <row r="1472" spans="2:14" x14ac:dyDescent="0.2">
      <c r="B1472" s="201"/>
      <c r="C1472" s="201"/>
      <c r="D1472" s="201"/>
      <c r="E1472" s="201"/>
      <c r="F1472" s="201"/>
      <c r="G1472" s="201"/>
      <c r="H1472" s="201"/>
      <c r="I1472" s="201"/>
      <c r="J1472" s="201"/>
      <c r="K1472" s="200"/>
      <c r="L1472" s="229"/>
      <c r="N1472" s="228"/>
    </row>
    <row r="1473" spans="2:14" x14ac:dyDescent="0.2">
      <c r="B1473" s="201"/>
      <c r="C1473" s="201"/>
      <c r="D1473" s="201"/>
      <c r="E1473" s="201"/>
      <c r="F1473" s="201"/>
      <c r="G1473" s="201"/>
      <c r="H1473" s="201"/>
      <c r="I1473" s="201"/>
      <c r="J1473" s="201"/>
      <c r="K1473" s="200"/>
      <c r="L1473" s="229"/>
      <c r="N1473" s="228"/>
    </row>
    <row r="1474" spans="2:14" x14ac:dyDescent="0.2">
      <c r="B1474" s="201"/>
      <c r="C1474" s="201"/>
      <c r="D1474" s="201"/>
      <c r="E1474" s="201"/>
      <c r="F1474" s="201"/>
      <c r="G1474" s="201"/>
      <c r="H1474" s="201"/>
      <c r="I1474" s="201"/>
      <c r="J1474" s="201"/>
      <c r="K1474" s="200"/>
      <c r="L1474" s="229"/>
      <c r="N1474" s="228"/>
    </row>
    <row r="1475" spans="2:14" x14ac:dyDescent="0.2">
      <c r="B1475" s="201"/>
      <c r="C1475" s="201"/>
      <c r="D1475" s="201"/>
      <c r="E1475" s="201"/>
      <c r="F1475" s="201"/>
      <c r="G1475" s="201"/>
      <c r="H1475" s="201"/>
      <c r="I1475" s="201"/>
      <c r="J1475" s="201"/>
      <c r="K1475" s="200"/>
      <c r="L1475" s="229"/>
      <c r="N1475" s="228"/>
    </row>
    <row r="1476" spans="2:14" x14ac:dyDescent="0.2">
      <c r="B1476" s="201"/>
      <c r="C1476" s="201"/>
      <c r="D1476" s="201"/>
      <c r="E1476" s="201"/>
      <c r="F1476" s="201"/>
      <c r="G1476" s="201"/>
      <c r="H1476" s="201"/>
      <c r="I1476" s="201"/>
      <c r="J1476" s="201"/>
      <c r="K1476" s="200"/>
      <c r="L1476" s="229"/>
      <c r="N1476" s="228"/>
    </row>
    <row r="1477" spans="2:14" x14ac:dyDescent="0.2">
      <c r="B1477" s="201"/>
      <c r="C1477" s="201"/>
      <c r="D1477" s="201"/>
      <c r="E1477" s="201"/>
      <c r="F1477" s="201"/>
      <c r="G1477" s="201"/>
      <c r="H1477" s="201"/>
      <c r="I1477" s="201"/>
      <c r="J1477" s="201"/>
      <c r="K1477" s="200"/>
      <c r="L1477" s="229"/>
      <c r="N1477" s="228"/>
    </row>
    <row r="1478" spans="2:14" x14ac:dyDescent="0.2">
      <c r="B1478" s="201"/>
      <c r="C1478" s="201"/>
      <c r="D1478" s="201"/>
      <c r="E1478" s="201"/>
      <c r="F1478" s="201"/>
      <c r="G1478" s="201"/>
      <c r="H1478" s="201"/>
      <c r="I1478" s="201"/>
      <c r="J1478" s="201"/>
      <c r="K1478" s="200"/>
      <c r="L1478" s="229"/>
      <c r="N1478" s="228"/>
    </row>
    <row r="1479" spans="2:14" x14ac:dyDescent="0.2">
      <c r="B1479" s="201"/>
      <c r="C1479" s="201"/>
      <c r="D1479" s="201"/>
      <c r="E1479" s="201"/>
      <c r="F1479" s="201"/>
      <c r="G1479" s="201"/>
      <c r="H1479" s="201"/>
      <c r="I1479" s="201"/>
      <c r="J1479" s="201"/>
      <c r="K1479" s="200"/>
      <c r="L1479" s="229"/>
      <c r="N1479" s="228"/>
    </row>
    <row r="1480" spans="2:14" x14ac:dyDescent="0.2">
      <c r="B1480" s="201"/>
      <c r="C1480" s="201"/>
      <c r="D1480" s="201"/>
      <c r="E1480" s="201"/>
      <c r="F1480" s="201"/>
      <c r="G1480" s="201"/>
      <c r="H1480" s="201"/>
      <c r="I1480" s="201"/>
      <c r="J1480" s="201"/>
      <c r="K1480" s="200"/>
      <c r="L1480" s="229"/>
      <c r="N1480" s="228"/>
    </row>
    <row r="1481" spans="2:14" x14ac:dyDescent="0.2">
      <c r="B1481" s="201"/>
      <c r="C1481" s="201"/>
      <c r="D1481" s="201"/>
      <c r="E1481" s="201"/>
      <c r="F1481" s="201"/>
      <c r="G1481" s="201"/>
      <c r="H1481" s="201"/>
      <c r="I1481" s="201"/>
      <c r="J1481" s="201"/>
      <c r="K1481" s="200"/>
      <c r="L1481" s="229"/>
      <c r="N1481" s="228"/>
    </row>
    <row r="1482" spans="2:14" x14ac:dyDescent="0.2">
      <c r="B1482" s="201"/>
      <c r="C1482" s="201"/>
      <c r="D1482" s="201"/>
      <c r="E1482" s="201"/>
      <c r="F1482" s="201"/>
      <c r="G1482" s="201"/>
      <c r="H1482" s="201"/>
      <c r="I1482" s="201"/>
      <c r="J1482" s="201"/>
      <c r="K1482" s="200"/>
      <c r="L1482" s="229"/>
      <c r="N1482" s="228"/>
    </row>
    <row r="1483" spans="2:14" x14ac:dyDescent="0.2">
      <c r="B1483" s="201"/>
      <c r="C1483" s="201"/>
      <c r="D1483" s="201"/>
      <c r="E1483" s="201"/>
      <c r="F1483" s="201"/>
      <c r="G1483" s="201"/>
      <c r="H1483" s="201"/>
      <c r="I1483" s="201"/>
      <c r="J1483" s="201"/>
      <c r="K1483" s="200"/>
      <c r="L1483" s="229"/>
      <c r="N1483" s="228"/>
    </row>
    <row r="1484" spans="2:14" x14ac:dyDescent="0.2">
      <c r="B1484" s="201"/>
      <c r="C1484" s="201"/>
      <c r="D1484" s="201"/>
      <c r="E1484" s="201"/>
      <c r="F1484" s="201"/>
      <c r="G1484" s="201"/>
      <c r="H1484" s="201"/>
      <c r="I1484" s="201"/>
      <c r="J1484" s="201"/>
      <c r="K1484" s="200"/>
      <c r="L1484" s="229"/>
      <c r="N1484" s="228"/>
    </row>
    <row r="1485" spans="2:14" x14ac:dyDescent="0.2">
      <c r="B1485" s="201"/>
      <c r="C1485" s="201"/>
      <c r="D1485" s="201"/>
      <c r="E1485" s="201"/>
      <c r="F1485" s="201"/>
      <c r="G1485" s="201"/>
      <c r="H1485" s="201"/>
      <c r="I1485" s="201"/>
      <c r="J1485" s="201"/>
      <c r="K1485" s="200"/>
      <c r="L1485" s="229"/>
      <c r="N1485" s="228"/>
    </row>
    <row r="1486" spans="2:14" x14ac:dyDescent="0.2">
      <c r="B1486" s="201"/>
      <c r="C1486" s="201"/>
      <c r="D1486" s="201"/>
      <c r="E1486" s="201"/>
      <c r="F1486" s="201"/>
      <c r="G1486" s="201"/>
      <c r="H1486" s="201"/>
      <c r="I1486" s="201"/>
      <c r="J1486" s="201"/>
      <c r="K1486" s="200"/>
      <c r="L1486" s="229"/>
      <c r="N1486" s="228"/>
    </row>
    <row r="1487" spans="2:14" x14ac:dyDescent="0.2">
      <c r="B1487" s="201"/>
      <c r="C1487" s="201"/>
      <c r="D1487" s="201"/>
      <c r="E1487" s="201"/>
      <c r="F1487" s="201"/>
      <c r="G1487" s="201"/>
      <c r="H1487" s="201"/>
      <c r="I1487" s="201"/>
      <c r="J1487" s="201"/>
      <c r="K1487" s="200"/>
      <c r="L1487" s="229"/>
      <c r="N1487" s="228"/>
    </row>
    <row r="1488" spans="2:14" x14ac:dyDescent="0.2">
      <c r="B1488" s="201"/>
      <c r="C1488" s="201"/>
      <c r="D1488" s="201"/>
      <c r="E1488" s="201"/>
      <c r="F1488" s="201"/>
      <c r="G1488" s="201"/>
      <c r="H1488" s="201"/>
      <c r="I1488" s="201"/>
      <c r="J1488" s="201"/>
      <c r="K1488" s="200"/>
      <c r="L1488" s="229"/>
      <c r="N1488" s="228"/>
    </row>
    <row r="1489" spans="2:14" x14ac:dyDescent="0.2">
      <c r="B1489" s="201"/>
      <c r="C1489" s="201"/>
      <c r="D1489" s="201"/>
      <c r="E1489" s="201"/>
      <c r="F1489" s="201"/>
      <c r="G1489" s="201"/>
      <c r="H1489" s="201"/>
      <c r="I1489" s="201"/>
      <c r="J1489" s="201"/>
      <c r="K1489" s="200"/>
      <c r="L1489" s="229"/>
      <c r="N1489" s="228"/>
    </row>
    <row r="1490" spans="2:14" x14ac:dyDescent="0.2">
      <c r="B1490" s="201"/>
      <c r="C1490" s="201"/>
      <c r="D1490" s="201"/>
      <c r="E1490" s="201"/>
      <c r="F1490" s="201"/>
      <c r="G1490" s="201"/>
      <c r="H1490" s="201"/>
      <c r="I1490" s="201"/>
      <c r="J1490" s="201"/>
      <c r="K1490" s="200"/>
      <c r="L1490" s="229"/>
      <c r="N1490" s="228"/>
    </row>
    <row r="1491" spans="2:14" x14ac:dyDescent="0.2">
      <c r="B1491" s="201"/>
      <c r="C1491" s="201"/>
      <c r="D1491" s="201"/>
      <c r="E1491" s="201"/>
      <c r="F1491" s="201"/>
      <c r="G1491" s="201"/>
      <c r="H1491" s="201"/>
      <c r="I1491" s="201"/>
      <c r="J1491" s="201"/>
      <c r="K1491" s="200"/>
      <c r="L1491" s="229"/>
      <c r="N1491" s="228"/>
    </row>
    <row r="1492" spans="2:14" x14ac:dyDescent="0.2">
      <c r="B1492" s="201"/>
      <c r="C1492" s="201"/>
      <c r="D1492" s="201"/>
      <c r="E1492" s="201"/>
      <c r="F1492" s="201"/>
      <c r="G1492" s="201"/>
      <c r="H1492" s="201"/>
      <c r="I1492" s="201"/>
      <c r="J1492" s="201"/>
      <c r="K1492" s="200"/>
      <c r="L1492" s="229"/>
      <c r="N1492" s="228"/>
    </row>
    <row r="1493" spans="2:14" x14ac:dyDescent="0.2">
      <c r="B1493" s="201"/>
      <c r="C1493" s="201"/>
      <c r="D1493" s="201"/>
      <c r="E1493" s="201"/>
      <c r="F1493" s="201"/>
      <c r="G1493" s="201"/>
      <c r="H1493" s="201"/>
      <c r="I1493" s="201"/>
      <c r="J1493" s="201"/>
      <c r="K1493" s="200"/>
      <c r="L1493" s="229"/>
      <c r="N1493" s="228"/>
    </row>
    <row r="1494" spans="2:14" x14ac:dyDescent="0.2">
      <c r="B1494" s="201"/>
      <c r="C1494" s="201"/>
      <c r="D1494" s="201"/>
      <c r="E1494" s="201"/>
      <c r="F1494" s="201"/>
      <c r="G1494" s="201"/>
      <c r="H1494" s="201"/>
      <c r="I1494" s="201"/>
      <c r="J1494" s="201"/>
      <c r="K1494" s="200"/>
      <c r="L1494" s="229"/>
      <c r="N1494" s="228"/>
    </row>
    <row r="1495" spans="2:14" x14ac:dyDescent="0.2">
      <c r="B1495" s="201"/>
      <c r="C1495" s="201"/>
      <c r="D1495" s="201"/>
      <c r="E1495" s="201"/>
      <c r="F1495" s="201"/>
      <c r="G1495" s="201"/>
      <c r="H1495" s="201"/>
      <c r="I1495" s="201"/>
      <c r="J1495" s="201"/>
      <c r="K1495" s="200"/>
      <c r="L1495" s="229"/>
      <c r="N1495" s="228"/>
    </row>
    <row r="1496" spans="2:14" x14ac:dyDescent="0.2">
      <c r="B1496" s="201"/>
      <c r="C1496" s="201"/>
      <c r="D1496" s="201"/>
      <c r="E1496" s="201"/>
      <c r="F1496" s="201"/>
      <c r="G1496" s="201"/>
      <c r="H1496" s="201"/>
      <c r="I1496" s="201"/>
      <c r="J1496" s="201"/>
      <c r="K1496" s="200"/>
      <c r="L1496" s="229"/>
      <c r="N1496" s="228"/>
    </row>
    <row r="1497" spans="2:14" x14ac:dyDescent="0.2">
      <c r="B1497" s="201"/>
      <c r="C1497" s="201"/>
      <c r="D1497" s="201"/>
      <c r="E1497" s="201"/>
      <c r="F1497" s="201"/>
      <c r="G1497" s="201"/>
      <c r="H1497" s="201"/>
      <c r="I1497" s="201"/>
      <c r="J1497" s="201"/>
      <c r="K1497" s="200"/>
      <c r="L1497" s="229"/>
      <c r="N1497" s="228"/>
    </row>
    <row r="1498" spans="2:14" x14ac:dyDescent="0.2">
      <c r="B1498" s="201"/>
      <c r="C1498" s="201"/>
      <c r="D1498" s="201"/>
      <c r="E1498" s="201"/>
      <c r="F1498" s="201"/>
      <c r="G1498" s="201"/>
      <c r="H1498" s="201"/>
      <c r="I1498" s="201"/>
      <c r="J1498" s="201"/>
      <c r="K1498" s="200"/>
      <c r="L1498" s="229"/>
      <c r="N1498" s="228"/>
    </row>
    <row r="1499" spans="2:14" x14ac:dyDescent="0.2">
      <c r="B1499" s="201"/>
      <c r="C1499" s="201"/>
      <c r="D1499" s="201"/>
      <c r="E1499" s="201"/>
      <c r="F1499" s="201"/>
      <c r="G1499" s="201"/>
      <c r="H1499" s="201"/>
      <c r="I1499" s="201"/>
      <c r="J1499" s="201"/>
      <c r="K1499" s="200"/>
      <c r="L1499" s="229"/>
      <c r="N1499" s="228"/>
    </row>
    <row r="1500" spans="2:14" x14ac:dyDescent="0.2">
      <c r="B1500" s="201"/>
      <c r="C1500" s="201"/>
      <c r="D1500" s="201"/>
      <c r="E1500" s="201"/>
      <c r="F1500" s="201"/>
      <c r="G1500" s="201"/>
      <c r="H1500" s="201"/>
      <c r="I1500" s="201"/>
      <c r="J1500" s="201"/>
      <c r="K1500" s="200"/>
      <c r="L1500" s="229"/>
      <c r="N1500" s="228"/>
    </row>
    <row r="1501" spans="2:14" x14ac:dyDescent="0.2">
      <c r="B1501" s="201"/>
      <c r="C1501" s="201"/>
      <c r="D1501" s="201"/>
      <c r="E1501" s="201"/>
      <c r="F1501" s="201"/>
      <c r="G1501" s="201"/>
      <c r="H1501" s="201"/>
      <c r="I1501" s="201"/>
      <c r="J1501" s="201"/>
      <c r="K1501" s="200"/>
      <c r="L1501" s="229"/>
      <c r="N1501" s="228"/>
    </row>
    <row r="1502" spans="2:14" x14ac:dyDescent="0.2">
      <c r="B1502" s="201"/>
      <c r="C1502" s="201"/>
      <c r="D1502" s="201"/>
      <c r="E1502" s="201"/>
      <c r="F1502" s="201"/>
      <c r="G1502" s="201"/>
      <c r="H1502" s="201"/>
      <c r="I1502" s="201"/>
      <c r="J1502" s="201"/>
      <c r="K1502" s="200"/>
      <c r="L1502" s="229"/>
      <c r="N1502" s="228"/>
    </row>
    <row r="1503" spans="2:14" x14ac:dyDescent="0.2">
      <c r="B1503" s="201"/>
      <c r="C1503" s="201"/>
      <c r="D1503" s="201"/>
      <c r="E1503" s="201"/>
      <c r="F1503" s="201"/>
      <c r="G1503" s="201"/>
      <c r="H1503" s="201"/>
      <c r="I1503" s="201"/>
      <c r="J1503" s="201"/>
      <c r="K1503" s="200"/>
      <c r="L1503" s="229"/>
      <c r="N1503" s="228"/>
    </row>
    <row r="1504" spans="2:14" x14ac:dyDescent="0.2">
      <c r="B1504" s="201"/>
      <c r="C1504" s="201"/>
      <c r="D1504" s="201"/>
      <c r="E1504" s="201"/>
      <c r="F1504" s="201"/>
      <c r="G1504" s="201"/>
      <c r="H1504" s="201"/>
      <c r="I1504" s="201"/>
      <c r="J1504" s="201"/>
      <c r="K1504" s="200"/>
      <c r="L1504" s="229"/>
      <c r="N1504" s="228"/>
    </row>
    <row r="1505" spans="2:14" x14ac:dyDescent="0.2">
      <c r="B1505" s="201"/>
      <c r="C1505" s="201"/>
      <c r="D1505" s="201"/>
      <c r="E1505" s="201"/>
      <c r="F1505" s="201"/>
      <c r="G1505" s="201"/>
      <c r="H1505" s="201"/>
      <c r="I1505" s="201"/>
      <c r="J1505" s="201"/>
      <c r="K1505" s="200"/>
      <c r="L1505" s="229"/>
      <c r="N1505" s="228"/>
    </row>
    <row r="1506" spans="2:14" x14ac:dyDescent="0.2">
      <c r="B1506" s="201"/>
      <c r="C1506" s="201"/>
      <c r="D1506" s="201"/>
      <c r="E1506" s="201"/>
      <c r="F1506" s="201"/>
      <c r="G1506" s="201"/>
      <c r="H1506" s="201"/>
      <c r="I1506" s="201"/>
      <c r="J1506" s="201"/>
      <c r="K1506" s="200"/>
      <c r="L1506" s="229"/>
      <c r="N1506" s="228"/>
    </row>
    <row r="1507" spans="2:14" x14ac:dyDescent="0.2">
      <c r="B1507" s="201"/>
      <c r="C1507" s="201"/>
      <c r="D1507" s="201"/>
      <c r="E1507" s="201"/>
      <c r="F1507" s="201"/>
      <c r="G1507" s="201"/>
      <c r="H1507" s="201"/>
      <c r="I1507" s="201"/>
      <c r="J1507" s="201"/>
      <c r="K1507" s="200"/>
      <c r="L1507" s="229"/>
      <c r="N1507" s="228"/>
    </row>
    <row r="1508" spans="2:14" x14ac:dyDescent="0.2">
      <c r="B1508" s="201"/>
      <c r="C1508" s="201"/>
      <c r="D1508" s="201"/>
      <c r="E1508" s="201"/>
      <c r="F1508" s="201"/>
      <c r="G1508" s="201"/>
      <c r="H1508" s="201"/>
      <c r="I1508" s="201"/>
      <c r="J1508" s="201"/>
      <c r="K1508" s="200"/>
      <c r="L1508" s="229"/>
      <c r="N1508" s="228"/>
    </row>
    <row r="1509" spans="2:14" x14ac:dyDescent="0.2">
      <c r="B1509" s="201"/>
      <c r="C1509" s="201"/>
      <c r="D1509" s="201"/>
      <c r="E1509" s="201"/>
      <c r="F1509" s="201"/>
      <c r="G1509" s="201"/>
      <c r="H1509" s="201"/>
      <c r="I1509" s="201"/>
      <c r="J1509" s="201"/>
      <c r="K1509" s="200"/>
      <c r="L1509" s="229"/>
      <c r="N1509" s="228"/>
    </row>
    <row r="1510" spans="2:14" x14ac:dyDescent="0.2">
      <c r="B1510" s="201"/>
      <c r="C1510" s="201"/>
      <c r="D1510" s="201"/>
      <c r="E1510" s="201"/>
      <c r="F1510" s="201"/>
      <c r="G1510" s="201"/>
      <c r="H1510" s="201"/>
      <c r="I1510" s="201"/>
      <c r="J1510" s="201"/>
      <c r="K1510" s="200"/>
      <c r="L1510" s="229"/>
      <c r="N1510" s="228"/>
    </row>
    <row r="1511" spans="2:14" x14ac:dyDescent="0.2">
      <c r="B1511" s="201"/>
      <c r="C1511" s="201"/>
      <c r="D1511" s="201"/>
      <c r="E1511" s="201"/>
      <c r="F1511" s="201"/>
      <c r="G1511" s="201"/>
      <c r="H1511" s="201"/>
      <c r="I1511" s="201"/>
      <c r="J1511" s="201"/>
      <c r="K1511" s="200"/>
      <c r="L1511" s="229"/>
      <c r="N1511" s="228"/>
    </row>
    <row r="1512" spans="2:14" x14ac:dyDescent="0.2">
      <c r="B1512" s="201"/>
      <c r="C1512" s="201"/>
      <c r="D1512" s="201"/>
      <c r="E1512" s="201"/>
      <c r="F1512" s="201"/>
      <c r="G1512" s="201"/>
      <c r="H1512" s="201"/>
      <c r="I1512" s="201"/>
      <c r="J1512" s="201"/>
      <c r="K1512" s="200"/>
      <c r="L1512" s="229"/>
      <c r="N1512" s="228"/>
    </row>
    <row r="1513" spans="2:14" x14ac:dyDescent="0.2">
      <c r="B1513" s="201"/>
      <c r="C1513" s="201"/>
      <c r="D1513" s="201"/>
      <c r="E1513" s="201"/>
      <c r="F1513" s="201"/>
      <c r="G1513" s="201"/>
      <c r="H1513" s="201"/>
      <c r="I1513" s="201"/>
      <c r="J1513" s="201"/>
      <c r="K1513" s="200"/>
      <c r="L1513" s="229"/>
      <c r="N1513" s="228"/>
    </row>
    <row r="1514" spans="2:14" x14ac:dyDescent="0.2">
      <c r="B1514" s="201"/>
      <c r="C1514" s="201"/>
      <c r="D1514" s="201"/>
      <c r="E1514" s="201"/>
      <c r="F1514" s="201"/>
      <c r="G1514" s="201"/>
      <c r="H1514" s="201"/>
      <c r="I1514" s="201"/>
      <c r="J1514" s="201"/>
      <c r="K1514" s="200"/>
      <c r="L1514" s="229"/>
      <c r="N1514" s="228"/>
    </row>
    <row r="1515" spans="2:14" x14ac:dyDescent="0.2">
      <c r="B1515" s="201"/>
      <c r="C1515" s="201"/>
      <c r="D1515" s="201"/>
      <c r="E1515" s="201"/>
      <c r="F1515" s="201"/>
      <c r="G1515" s="201"/>
      <c r="H1515" s="201"/>
      <c r="I1515" s="201"/>
      <c r="J1515" s="201"/>
      <c r="K1515" s="200"/>
      <c r="L1515" s="229"/>
      <c r="N1515" s="228"/>
    </row>
    <row r="1516" spans="2:14" x14ac:dyDescent="0.2">
      <c r="B1516" s="201"/>
      <c r="C1516" s="201"/>
      <c r="D1516" s="201"/>
      <c r="E1516" s="201"/>
      <c r="F1516" s="201"/>
      <c r="G1516" s="201"/>
      <c r="H1516" s="201"/>
      <c r="I1516" s="201"/>
      <c r="J1516" s="201"/>
      <c r="K1516" s="200"/>
      <c r="L1516" s="229"/>
      <c r="N1516" s="228"/>
    </row>
    <row r="1517" spans="2:14" x14ac:dyDescent="0.2">
      <c r="B1517" s="201"/>
      <c r="C1517" s="201"/>
      <c r="D1517" s="201"/>
      <c r="E1517" s="201"/>
      <c r="F1517" s="201"/>
      <c r="G1517" s="201"/>
      <c r="H1517" s="201"/>
      <c r="I1517" s="201"/>
      <c r="J1517" s="201"/>
      <c r="K1517" s="200"/>
      <c r="L1517" s="229"/>
      <c r="N1517" s="228"/>
    </row>
    <row r="1518" spans="2:14" x14ac:dyDescent="0.2">
      <c r="B1518" s="201"/>
      <c r="C1518" s="201"/>
      <c r="D1518" s="201"/>
      <c r="E1518" s="201"/>
      <c r="F1518" s="201"/>
      <c r="G1518" s="201"/>
      <c r="H1518" s="201"/>
      <c r="I1518" s="201"/>
      <c r="J1518" s="201"/>
      <c r="K1518" s="200"/>
      <c r="L1518" s="229"/>
      <c r="N1518" s="228"/>
    </row>
    <row r="1519" spans="2:14" x14ac:dyDescent="0.2">
      <c r="B1519" s="201"/>
      <c r="C1519" s="201"/>
      <c r="D1519" s="201"/>
      <c r="E1519" s="201"/>
      <c r="F1519" s="201"/>
      <c r="G1519" s="201"/>
      <c r="H1519" s="201"/>
      <c r="I1519" s="201"/>
      <c r="J1519" s="201"/>
      <c r="K1519" s="200"/>
      <c r="L1519" s="229"/>
      <c r="N1519" s="228"/>
    </row>
    <row r="1520" spans="2:14" x14ac:dyDescent="0.2">
      <c r="B1520" s="201"/>
      <c r="C1520" s="201"/>
      <c r="D1520" s="201"/>
      <c r="E1520" s="201"/>
      <c r="F1520" s="201"/>
      <c r="G1520" s="201"/>
      <c r="H1520" s="201"/>
      <c r="I1520" s="201"/>
      <c r="J1520" s="201"/>
      <c r="K1520" s="200"/>
      <c r="L1520" s="229"/>
      <c r="N1520" s="228"/>
    </row>
    <row r="1521" spans="2:14" x14ac:dyDescent="0.2">
      <c r="B1521" s="201"/>
      <c r="C1521" s="201"/>
      <c r="D1521" s="201"/>
      <c r="E1521" s="201"/>
      <c r="F1521" s="201"/>
      <c r="G1521" s="201"/>
      <c r="H1521" s="201"/>
      <c r="I1521" s="201"/>
      <c r="J1521" s="201"/>
      <c r="K1521" s="200"/>
      <c r="L1521" s="229"/>
      <c r="N1521" s="228"/>
    </row>
    <row r="1522" spans="2:14" x14ac:dyDescent="0.2">
      <c r="B1522" s="201"/>
      <c r="C1522" s="201"/>
      <c r="D1522" s="201"/>
      <c r="E1522" s="201"/>
      <c r="F1522" s="201"/>
      <c r="G1522" s="201"/>
      <c r="H1522" s="201"/>
      <c r="I1522" s="201"/>
      <c r="J1522" s="201"/>
      <c r="K1522" s="200"/>
      <c r="L1522" s="229"/>
      <c r="N1522" s="228"/>
    </row>
    <row r="1523" spans="2:14" x14ac:dyDescent="0.2">
      <c r="B1523" s="201"/>
      <c r="C1523" s="201"/>
      <c r="D1523" s="201"/>
      <c r="E1523" s="201"/>
      <c r="F1523" s="201"/>
      <c r="G1523" s="201"/>
      <c r="H1523" s="201"/>
      <c r="I1523" s="201"/>
      <c r="J1523" s="201"/>
      <c r="K1523" s="200"/>
      <c r="L1523" s="229"/>
      <c r="N1523" s="228"/>
    </row>
    <row r="1524" spans="2:14" x14ac:dyDescent="0.2">
      <c r="B1524" s="201"/>
      <c r="C1524" s="201"/>
      <c r="D1524" s="201"/>
      <c r="E1524" s="201"/>
      <c r="F1524" s="201"/>
      <c r="G1524" s="201"/>
      <c r="H1524" s="201"/>
      <c r="I1524" s="201"/>
      <c r="J1524" s="201"/>
      <c r="K1524" s="200"/>
      <c r="L1524" s="229"/>
      <c r="N1524" s="228"/>
    </row>
    <row r="1525" spans="2:14" x14ac:dyDescent="0.2">
      <c r="B1525" s="201"/>
      <c r="C1525" s="201"/>
      <c r="D1525" s="201"/>
      <c r="E1525" s="201"/>
      <c r="F1525" s="201"/>
      <c r="G1525" s="201"/>
      <c r="H1525" s="201"/>
      <c r="I1525" s="201"/>
      <c r="J1525" s="201"/>
      <c r="K1525" s="200"/>
      <c r="L1525" s="229"/>
      <c r="N1525" s="228"/>
    </row>
    <row r="1526" spans="2:14" x14ac:dyDescent="0.2">
      <c r="B1526" s="201"/>
      <c r="C1526" s="201"/>
      <c r="D1526" s="201"/>
      <c r="E1526" s="201"/>
      <c r="F1526" s="201"/>
      <c r="G1526" s="201"/>
      <c r="H1526" s="201"/>
      <c r="I1526" s="201"/>
      <c r="J1526" s="201"/>
      <c r="K1526" s="200"/>
      <c r="L1526" s="229"/>
      <c r="N1526" s="228"/>
    </row>
    <row r="1527" spans="2:14" x14ac:dyDescent="0.2">
      <c r="B1527" s="201"/>
      <c r="C1527" s="201"/>
      <c r="D1527" s="201"/>
      <c r="E1527" s="201"/>
      <c r="F1527" s="201"/>
      <c r="G1527" s="201"/>
      <c r="H1527" s="201"/>
      <c r="I1527" s="201"/>
      <c r="J1527" s="201"/>
      <c r="K1527" s="200"/>
      <c r="L1527" s="229"/>
      <c r="N1527" s="228"/>
    </row>
    <row r="1528" spans="2:14" x14ac:dyDescent="0.2">
      <c r="B1528" s="201"/>
      <c r="C1528" s="201"/>
      <c r="D1528" s="201"/>
      <c r="E1528" s="201"/>
      <c r="F1528" s="201"/>
      <c r="G1528" s="201"/>
      <c r="H1528" s="201"/>
      <c r="I1528" s="201"/>
      <c r="J1528" s="201"/>
      <c r="K1528" s="200"/>
      <c r="L1528" s="229"/>
      <c r="N1528" s="228"/>
    </row>
    <row r="1529" spans="2:14" x14ac:dyDescent="0.2">
      <c r="B1529" s="201"/>
      <c r="C1529" s="201"/>
      <c r="D1529" s="201"/>
      <c r="E1529" s="201"/>
      <c r="F1529" s="201"/>
      <c r="G1529" s="201"/>
      <c r="H1529" s="201"/>
      <c r="I1529" s="201"/>
      <c r="J1529" s="201"/>
      <c r="K1529" s="200"/>
      <c r="L1529" s="229"/>
      <c r="N1529" s="228"/>
    </row>
    <row r="1530" spans="2:14" x14ac:dyDescent="0.2">
      <c r="B1530" s="201"/>
      <c r="C1530" s="201"/>
      <c r="D1530" s="201"/>
      <c r="E1530" s="201"/>
      <c r="F1530" s="201"/>
      <c r="G1530" s="201"/>
      <c r="H1530" s="201"/>
      <c r="I1530" s="201"/>
      <c r="J1530" s="201"/>
      <c r="K1530" s="200"/>
      <c r="L1530" s="229"/>
      <c r="N1530" s="228"/>
    </row>
    <row r="1531" spans="2:14" x14ac:dyDescent="0.2">
      <c r="B1531" s="201"/>
      <c r="C1531" s="201"/>
      <c r="D1531" s="201"/>
      <c r="E1531" s="201"/>
      <c r="F1531" s="201"/>
      <c r="G1531" s="201"/>
      <c r="H1531" s="201"/>
      <c r="I1531" s="201"/>
      <c r="J1531" s="201"/>
      <c r="K1531" s="200"/>
      <c r="L1531" s="229"/>
      <c r="N1531" s="228"/>
    </row>
    <row r="1532" spans="2:14" x14ac:dyDescent="0.2">
      <c r="B1532" s="201"/>
      <c r="C1532" s="201"/>
      <c r="D1532" s="201"/>
      <c r="E1532" s="201"/>
      <c r="F1532" s="201"/>
      <c r="G1532" s="201"/>
      <c r="H1532" s="201"/>
      <c r="I1532" s="201"/>
      <c r="J1532" s="201"/>
      <c r="K1532" s="200"/>
      <c r="L1532" s="229"/>
      <c r="N1532" s="228"/>
    </row>
    <row r="1533" spans="2:14" x14ac:dyDescent="0.2">
      <c r="B1533" s="201"/>
      <c r="C1533" s="201"/>
      <c r="D1533" s="201"/>
      <c r="E1533" s="201"/>
      <c r="F1533" s="201"/>
      <c r="G1533" s="201"/>
      <c r="H1533" s="201"/>
      <c r="I1533" s="201"/>
      <c r="J1533" s="201"/>
      <c r="K1533" s="200"/>
      <c r="L1533" s="229"/>
      <c r="N1533" s="228"/>
    </row>
    <row r="1534" spans="2:14" x14ac:dyDescent="0.2">
      <c r="B1534" s="201"/>
      <c r="C1534" s="201"/>
      <c r="D1534" s="201"/>
      <c r="E1534" s="201"/>
      <c r="F1534" s="201"/>
      <c r="G1534" s="201"/>
      <c r="H1534" s="201"/>
      <c r="I1534" s="201"/>
      <c r="J1534" s="201"/>
      <c r="K1534" s="200"/>
      <c r="L1534" s="229"/>
      <c r="N1534" s="228"/>
    </row>
    <row r="1535" spans="2:14" x14ac:dyDescent="0.2">
      <c r="B1535" s="201"/>
      <c r="C1535" s="201"/>
      <c r="D1535" s="201"/>
      <c r="E1535" s="201"/>
      <c r="F1535" s="201"/>
      <c r="G1535" s="201"/>
      <c r="H1535" s="201"/>
      <c r="I1535" s="201"/>
      <c r="J1535" s="201"/>
      <c r="K1535" s="200"/>
      <c r="L1535" s="229"/>
      <c r="N1535" s="228"/>
    </row>
    <row r="1536" spans="2:14" x14ac:dyDescent="0.2">
      <c r="B1536" s="201"/>
      <c r="C1536" s="201"/>
      <c r="D1536" s="201"/>
      <c r="E1536" s="201"/>
      <c r="F1536" s="201"/>
      <c r="G1536" s="201"/>
      <c r="H1536" s="201"/>
      <c r="I1536" s="201"/>
      <c r="J1536" s="201"/>
      <c r="K1536" s="200"/>
      <c r="L1536" s="229"/>
      <c r="N1536" s="228"/>
    </row>
    <row r="1537" spans="2:14" x14ac:dyDescent="0.2">
      <c r="B1537" s="201"/>
      <c r="C1537" s="201"/>
      <c r="D1537" s="201"/>
      <c r="E1537" s="201"/>
      <c r="F1537" s="201"/>
      <c r="G1537" s="201"/>
      <c r="H1537" s="201"/>
      <c r="I1537" s="201"/>
      <c r="J1537" s="201"/>
      <c r="K1537" s="200"/>
      <c r="L1537" s="229"/>
      <c r="N1537" s="228"/>
    </row>
    <row r="1538" spans="2:14" x14ac:dyDescent="0.2">
      <c r="B1538" s="201"/>
      <c r="C1538" s="201"/>
      <c r="D1538" s="201"/>
      <c r="E1538" s="201"/>
      <c r="F1538" s="201"/>
      <c r="G1538" s="201"/>
      <c r="H1538" s="201"/>
      <c r="I1538" s="201"/>
      <c r="J1538" s="201"/>
      <c r="K1538" s="200"/>
      <c r="L1538" s="229"/>
      <c r="N1538" s="228"/>
    </row>
    <row r="1539" spans="2:14" x14ac:dyDescent="0.2">
      <c r="B1539" s="201"/>
      <c r="C1539" s="201"/>
      <c r="D1539" s="201"/>
      <c r="E1539" s="201"/>
      <c r="F1539" s="201"/>
      <c r="G1539" s="201"/>
      <c r="H1539" s="201"/>
      <c r="I1539" s="201"/>
      <c r="J1539" s="201"/>
      <c r="K1539" s="200"/>
      <c r="L1539" s="229"/>
      <c r="N1539" s="228"/>
    </row>
    <row r="1540" spans="2:14" x14ac:dyDescent="0.2">
      <c r="B1540" s="201"/>
      <c r="C1540" s="201"/>
      <c r="D1540" s="201"/>
      <c r="E1540" s="201"/>
      <c r="F1540" s="201"/>
      <c r="G1540" s="201"/>
      <c r="H1540" s="201"/>
      <c r="I1540" s="201"/>
      <c r="J1540" s="201"/>
      <c r="K1540" s="200"/>
      <c r="L1540" s="229"/>
      <c r="N1540" s="228"/>
    </row>
    <row r="1541" spans="2:14" x14ac:dyDescent="0.2">
      <c r="B1541" s="201"/>
      <c r="C1541" s="201"/>
      <c r="D1541" s="201"/>
      <c r="E1541" s="201"/>
      <c r="F1541" s="201"/>
      <c r="G1541" s="201"/>
      <c r="H1541" s="201"/>
      <c r="I1541" s="201"/>
      <c r="J1541" s="201"/>
      <c r="K1541" s="200"/>
      <c r="L1541" s="229"/>
      <c r="N1541" s="228"/>
    </row>
    <row r="1542" spans="2:14" x14ac:dyDescent="0.2">
      <c r="B1542" s="201"/>
      <c r="C1542" s="201"/>
      <c r="D1542" s="201"/>
      <c r="E1542" s="201"/>
      <c r="F1542" s="201"/>
      <c r="G1542" s="201"/>
      <c r="H1542" s="201"/>
      <c r="I1542" s="201"/>
      <c r="J1542" s="201"/>
      <c r="K1542" s="200"/>
      <c r="L1542" s="229"/>
      <c r="N1542" s="228"/>
    </row>
    <row r="1543" spans="2:14" x14ac:dyDescent="0.2">
      <c r="B1543" s="201"/>
      <c r="C1543" s="201"/>
      <c r="D1543" s="201"/>
      <c r="E1543" s="201"/>
      <c r="F1543" s="201"/>
      <c r="G1543" s="201"/>
      <c r="H1543" s="201"/>
      <c r="I1543" s="201"/>
      <c r="J1543" s="201"/>
      <c r="K1543" s="200"/>
      <c r="L1543" s="229"/>
      <c r="N1543" s="228"/>
    </row>
    <row r="1544" spans="2:14" x14ac:dyDescent="0.2">
      <c r="B1544" s="201"/>
      <c r="C1544" s="201"/>
      <c r="D1544" s="201"/>
      <c r="E1544" s="201"/>
      <c r="F1544" s="201"/>
      <c r="G1544" s="201"/>
      <c r="H1544" s="201"/>
      <c r="I1544" s="201"/>
      <c r="J1544" s="201"/>
      <c r="K1544" s="200"/>
      <c r="L1544" s="229"/>
      <c r="N1544" s="228"/>
    </row>
    <row r="1545" spans="2:14" x14ac:dyDescent="0.2">
      <c r="B1545" s="201"/>
      <c r="C1545" s="201"/>
      <c r="D1545" s="201"/>
      <c r="E1545" s="201"/>
      <c r="F1545" s="201"/>
      <c r="G1545" s="201"/>
      <c r="H1545" s="201"/>
      <c r="I1545" s="201"/>
      <c r="J1545" s="201"/>
      <c r="K1545" s="200"/>
      <c r="L1545" s="229"/>
      <c r="N1545" s="228"/>
    </row>
    <row r="1546" spans="2:14" x14ac:dyDescent="0.2">
      <c r="B1546" s="201"/>
      <c r="C1546" s="201"/>
      <c r="D1546" s="201"/>
      <c r="E1546" s="201"/>
      <c r="F1546" s="201"/>
      <c r="G1546" s="201"/>
      <c r="H1546" s="201"/>
      <c r="I1546" s="201"/>
      <c r="J1546" s="201"/>
      <c r="K1546" s="200"/>
      <c r="L1546" s="229"/>
      <c r="N1546" s="228"/>
    </row>
    <row r="1547" spans="2:14" x14ac:dyDescent="0.2">
      <c r="B1547" s="201"/>
      <c r="C1547" s="201"/>
      <c r="D1547" s="201"/>
      <c r="E1547" s="201"/>
      <c r="F1547" s="201"/>
      <c r="G1547" s="201"/>
      <c r="H1547" s="201"/>
      <c r="I1547" s="201"/>
      <c r="J1547" s="201"/>
      <c r="K1547" s="200"/>
      <c r="L1547" s="229"/>
      <c r="N1547" s="228"/>
    </row>
    <row r="1548" spans="2:14" x14ac:dyDescent="0.2">
      <c r="B1548" s="201"/>
      <c r="C1548" s="201"/>
      <c r="D1548" s="201"/>
      <c r="E1548" s="201"/>
      <c r="F1548" s="201"/>
      <c r="G1548" s="201"/>
      <c r="H1548" s="201"/>
      <c r="I1548" s="201"/>
      <c r="J1548" s="201"/>
      <c r="K1548" s="200"/>
      <c r="L1548" s="229"/>
      <c r="N1548" s="228"/>
    </row>
    <row r="1549" spans="2:14" x14ac:dyDescent="0.2">
      <c r="B1549" s="201"/>
      <c r="C1549" s="201"/>
      <c r="D1549" s="201"/>
      <c r="E1549" s="201"/>
      <c r="F1549" s="201"/>
      <c r="G1549" s="201"/>
      <c r="H1549" s="201"/>
      <c r="I1549" s="201"/>
      <c r="J1549" s="201"/>
      <c r="K1549" s="200"/>
      <c r="L1549" s="229"/>
      <c r="N1549" s="228"/>
    </row>
    <row r="1550" spans="2:14" x14ac:dyDescent="0.2">
      <c r="B1550" s="201"/>
      <c r="C1550" s="201"/>
      <c r="D1550" s="201"/>
      <c r="E1550" s="201"/>
      <c r="F1550" s="201"/>
      <c r="G1550" s="201"/>
      <c r="H1550" s="201"/>
      <c r="I1550" s="201"/>
      <c r="J1550" s="201"/>
      <c r="K1550" s="200"/>
      <c r="L1550" s="229"/>
      <c r="N1550" s="228"/>
    </row>
    <row r="1551" spans="2:14" x14ac:dyDescent="0.2">
      <c r="B1551" s="201"/>
      <c r="C1551" s="201"/>
      <c r="D1551" s="201"/>
      <c r="E1551" s="201"/>
      <c r="F1551" s="201"/>
      <c r="G1551" s="201"/>
      <c r="H1551" s="201"/>
      <c r="I1551" s="201"/>
      <c r="J1551" s="201"/>
      <c r="K1551" s="200"/>
      <c r="L1551" s="229"/>
      <c r="N1551" s="228"/>
    </row>
    <row r="1552" spans="2:14" x14ac:dyDescent="0.2">
      <c r="B1552" s="201"/>
      <c r="C1552" s="201"/>
      <c r="D1552" s="201"/>
      <c r="E1552" s="201"/>
      <c r="F1552" s="201"/>
      <c r="G1552" s="201"/>
      <c r="H1552" s="201"/>
      <c r="I1552" s="201"/>
      <c r="J1552" s="201"/>
      <c r="K1552" s="200"/>
      <c r="L1552" s="229"/>
      <c r="N1552" s="228"/>
    </row>
    <row r="1553" spans="2:14" x14ac:dyDescent="0.2">
      <c r="B1553" s="201"/>
      <c r="C1553" s="201"/>
      <c r="D1553" s="201"/>
      <c r="E1553" s="201"/>
      <c r="F1553" s="201"/>
      <c r="G1553" s="201"/>
      <c r="H1553" s="201"/>
      <c r="I1553" s="201"/>
      <c r="J1553" s="201"/>
      <c r="K1553" s="200"/>
      <c r="L1553" s="229"/>
      <c r="N1553" s="228"/>
    </row>
    <row r="1554" spans="2:14" x14ac:dyDescent="0.2">
      <c r="B1554" s="201"/>
      <c r="C1554" s="201"/>
      <c r="D1554" s="201"/>
      <c r="E1554" s="201"/>
      <c r="F1554" s="201"/>
      <c r="G1554" s="201"/>
      <c r="H1554" s="201"/>
      <c r="I1554" s="201"/>
      <c r="J1554" s="201"/>
      <c r="K1554" s="200"/>
      <c r="L1554" s="229"/>
      <c r="N1554" s="228"/>
    </row>
    <row r="1555" spans="2:14" x14ac:dyDescent="0.2">
      <c r="B1555" s="201"/>
      <c r="C1555" s="201"/>
      <c r="D1555" s="201"/>
      <c r="E1555" s="201"/>
      <c r="F1555" s="201"/>
      <c r="G1555" s="201"/>
      <c r="H1555" s="201"/>
      <c r="I1555" s="201"/>
      <c r="J1555" s="201"/>
      <c r="K1555" s="200"/>
      <c r="L1555" s="229"/>
      <c r="N1555" s="228"/>
    </row>
    <row r="1556" spans="2:14" x14ac:dyDescent="0.2">
      <c r="B1556" s="201"/>
      <c r="C1556" s="201"/>
      <c r="D1556" s="201"/>
      <c r="E1556" s="201"/>
      <c r="F1556" s="201"/>
      <c r="G1556" s="201"/>
      <c r="H1556" s="201"/>
      <c r="I1556" s="201"/>
      <c r="J1556" s="201"/>
      <c r="K1556" s="200"/>
      <c r="L1556" s="229"/>
      <c r="N1556" s="228"/>
    </row>
    <row r="1557" spans="2:14" x14ac:dyDescent="0.2">
      <c r="B1557" s="201"/>
      <c r="C1557" s="201"/>
      <c r="D1557" s="201"/>
      <c r="E1557" s="201"/>
      <c r="F1557" s="201"/>
      <c r="G1557" s="201"/>
      <c r="H1557" s="201"/>
      <c r="I1557" s="201"/>
      <c r="J1557" s="201"/>
      <c r="K1557" s="200"/>
      <c r="L1557" s="229"/>
      <c r="N1557" s="228"/>
    </row>
    <row r="1558" spans="2:14" x14ac:dyDescent="0.2">
      <c r="B1558" s="201"/>
      <c r="C1558" s="201"/>
      <c r="D1558" s="201"/>
      <c r="E1558" s="201"/>
      <c r="F1558" s="201"/>
      <c r="G1558" s="201"/>
      <c r="H1558" s="201"/>
      <c r="I1558" s="201"/>
      <c r="J1558" s="201"/>
      <c r="K1558" s="200"/>
      <c r="L1558" s="229"/>
      <c r="N1558" s="228"/>
    </row>
    <row r="1559" spans="2:14" x14ac:dyDescent="0.2">
      <c r="B1559" s="201"/>
      <c r="C1559" s="201"/>
      <c r="D1559" s="201"/>
      <c r="E1559" s="201"/>
      <c r="F1559" s="201"/>
      <c r="G1559" s="201"/>
      <c r="H1559" s="201"/>
      <c r="I1559" s="201"/>
      <c r="J1559" s="201"/>
      <c r="K1559" s="200"/>
      <c r="L1559" s="229"/>
      <c r="N1559" s="228"/>
    </row>
    <row r="1560" spans="2:14" x14ac:dyDescent="0.2">
      <c r="B1560" s="201"/>
      <c r="C1560" s="201"/>
      <c r="D1560" s="201"/>
      <c r="E1560" s="201"/>
      <c r="F1560" s="201"/>
      <c r="G1560" s="201"/>
      <c r="H1560" s="201"/>
      <c r="I1560" s="201"/>
      <c r="J1560" s="201"/>
      <c r="K1560" s="200"/>
      <c r="L1560" s="229"/>
      <c r="N1560" s="228"/>
    </row>
    <row r="1561" spans="2:14" x14ac:dyDescent="0.2">
      <c r="B1561" s="201"/>
      <c r="C1561" s="201"/>
      <c r="D1561" s="201"/>
      <c r="E1561" s="201"/>
      <c r="F1561" s="201"/>
      <c r="G1561" s="201"/>
      <c r="H1561" s="201"/>
      <c r="I1561" s="201"/>
      <c r="J1561" s="201"/>
      <c r="K1561" s="200"/>
      <c r="L1561" s="229"/>
      <c r="N1561" s="228"/>
    </row>
    <row r="1562" spans="2:14" x14ac:dyDescent="0.2">
      <c r="B1562" s="201"/>
      <c r="C1562" s="201"/>
      <c r="D1562" s="201"/>
      <c r="E1562" s="201"/>
      <c r="F1562" s="201"/>
      <c r="G1562" s="201"/>
      <c r="H1562" s="201"/>
      <c r="I1562" s="201"/>
      <c r="J1562" s="201"/>
      <c r="K1562" s="200"/>
      <c r="L1562" s="229"/>
      <c r="N1562" s="228"/>
    </row>
    <row r="1563" spans="2:14" x14ac:dyDescent="0.2">
      <c r="B1563" s="201"/>
      <c r="C1563" s="201"/>
      <c r="D1563" s="201"/>
      <c r="E1563" s="201"/>
      <c r="F1563" s="201"/>
      <c r="G1563" s="201"/>
      <c r="H1563" s="201"/>
      <c r="I1563" s="201"/>
      <c r="J1563" s="201"/>
      <c r="K1563" s="200"/>
      <c r="L1563" s="229"/>
      <c r="N1563" s="228"/>
    </row>
    <row r="1564" spans="2:14" x14ac:dyDescent="0.2">
      <c r="B1564" s="201"/>
      <c r="C1564" s="201"/>
      <c r="D1564" s="201"/>
      <c r="E1564" s="201"/>
      <c r="F1564" s="201"/>
      <c r="G1564" s="201"/>
      <c r="H1564" s="201"/>
      <c r="I1564" s="201"/>
      <c r="J1564" s="201"/>
      <c r="K1564" s="200"/>
      <c r="L1564" s="229"/>
      <c r="N1564" s="228"/>
    </row>
    <row r="1565" spans="2:14" x14ac:dyDescent="0.2">
      <c r="B1565" s="201"/>
      <c r="C1565" s="201"/>
      <c r="D1565" s="201"/>
      <c r="E1565" s="201"/>
      <c r="F1565" s="201"/>
      <c r="G1565" s="201"/>
      <c r="H1565" s="201"/>
      <c r="I1565" s="201"/>
      <c r="J1565" s="201"/>
      <c r="K1565" s="200"/>
      <c r="L1565" s="229"/>
      <c r="N1565" s="228"/>
    </row>
    <row r="1566" spans="2:14" x14ac:dyDescent="0.2">
      <c r="B1566" s="201"/>
      <c r="C1566" s="201"/>
      <c r="D1566" s="201"/>
      <c r="E1566" s="201"/>
      <c r="F1566" s="201"/>
      <c r="G1566" s="201"/>
      <c r="H1566" s="201"/>
      <c r="I1566" s="201"/>
      <c r="J1566" s="201"/>
      <c r="K1566" s="200"/>
      <c r="L1566" s="229"/>
      <c r="N1566" s="228"/>
    </row>
    <row r="1567" spans="2:14" x14ac:dyDescent="0.2">
      <c r="B1567" s="201"/>
      <c r="C1567" s="201"/>
      <c r="D1567" s="201"/>
      <c r="E1567" s="201"/>
      <c r="F1567" s="201"/>
      <c r="G1567" s="201"/>
      <c r="H1567" s="201"/>
      <c r="I1567" s="201"/>
      <c r="J1567" s="201"/>
      <c r="K1567" s="200"/>
      <c r="L1567" s="229"/>
      <c r="N1567" s="228"/>
    </row>
    <row r="1568" spans="2:14" x14ac:dyDescent="0.2">
      <c r="B1568" s="201"/>
      <c r="C1568" s="201"/>
      <c r="D1568" s="201"/>
      <c r="E1568" s="201"/>
      <c r="F1568" s="201"/>
      <c r="G1568" s="201"/>
      <c r="H1568" s="201"/>
      <c r="I1568" s="201"/>
      <c r="J1568" s="201"/>
      <c r="K1568" s="200"/>
      <c r="L1568" s="229"/>
      <c r="N1568" s="228"/>
    </row>
    <row r="1569" spans="2:14" x14ac:dyDescent="0.2">
      <c r="B1569" s="201"/>
      <c r="C1569" s="201"/>
      <c r="D1569" s="201"/>
      <c r="E1569" s="201"/>
      <c r="F1569" s="201"/>
      <c r="G1569" s="201"/>
      <c r="H1569" s="201"/>
      <c r="I1569" s="201"/>
      <c r="J1569" s="201"/>
      <c r="K1569" s="200"/>
      <c r="L1569" s="229"/>
      <c r="N1569" s="228"/>
    </row>
    <row r="1570" spans="2:14" x14ac:dyDescent="0.2">
      <c r="B1570" s="201"/>
      <c r="C1570" s="201"/>
      <c r="D1570" s="201"/>
      <c r="E1570" s="201"/>
      <c r="F1570" s="201"/>
      <c r="G1570" s="201"/>
      <c r="H1570" s="201"/>
      <c r="I1570" s="201"/>
      <c r="J1570" s="201"/>
      <c r="K1570" s="200"/>
      <c r="L1570" s="229"/>
      <c r="N1570" s="228"/>
    </row>
    <row r="1571" spans="2:14" x14ac:dyDescent="0.2">
      <c r="B1571" s="201"/>
      <c r="C1571" s="201"/>
      <c r="D1571" s="201"/>
      <c r="E1571" s="201"/>
      <c r="F1571" s="201"/>
      <c r="G1571" s="201"/>
      <c r="H1571" s="201"/>
      <c r="I1571" s="201"/>
      <c r="J1571" s="201"/>
      <c r="K1571" s="200"/>
      <c r="L1571" s="229"/>
      <c r="N1571" s="228"/>
    </row>
    <row r="1572" spans="2:14" x14ac:dyDescent="0.2">
      <c r="B1572" s="201"/>
      <c r="C1572" s="201"/>
      <c r="D1572" s="201"/>
      <c r="E1572" s="201"/>
      <c r="F1572" s="201"/>
      <c r="G1572" s="201"/>
      <c r="H1572" s="201"/>
      <c r="I1572" s="201"/>
      <c r="J1572" s="201"/>
      <c r="K1572" s="200"/>
      <c r="L1572" s="229"/>
      <c r="N1572" s="228"/>
    </row>
    <row r="1573" spans="2:14" x14ac:dyDescent="0.2">
      <c r="B1573" s="201"/>
      <c r="C1573" s="201"/>
      <c r="D1573" s="201"/>
      <c r="E1573" s="201"/>
      <c r="F1573" s="201"/>
      <c r="G1573" s="201"/>
      <c r="H1573" s="201"/>
      <c r="I1573" s="201"/>
      <c r="J1573" s="201"/>
      <c r="K1573" s="200"/>
      <c r="L1573" s="229"/>
      <c r="N1573" s="228"/>
    </row>
    <row r="1574" spans="2:14" x14ac:dyDescent="0.2">
      <c r="B1574" s="201"/>
      <c r="C1574" s="201"/>
      <c r="D1574" s="201"/>
      <c r="E1574" s="201"/>
      <c r="F1574" s="201"/>
      <c r="G1574" s="201"/>
      <c r="H1574" s="201"/>
      <c r="I1574" s="201"/>
      <c r="J1574" s="201"/>
      <c r="K1574" s="200"/>
      <c r="L1574" s="229"/>
      <c r="N1574" s="228"/>
    </row>
    <row r="1575" spans="2:14" x14ac:dyDescent="0.2">
      <c r="B1575" s="201"/>
      <c r="C1575" s="201"/>
      <c r="D1575" s="201"/>
      <c r="E1575" s="201"/>
      <c r="F1575" s="201"/>
      <c r="G1575" s="201"/>
      <c r="H1575" s="201"/>
      <c r="I1575" s="201"/>
      <c r="J1575" s="201"/>
      <c r="K1575" s="200"/>
      <c r="L1575" s="229"/>
      <c r="N1575" s="228"/>
    </row>
    <row r="1576" spans="2:14" x14ac:dyDescent="0.2">
      <c r="B1576" s="201"/>
      <c r="C1576" s="201"/>
      <c r="D1576" s="201"/>
      <c r="E1576" s="201"/>
      <c r="F1576" s="201"/>
      <c r="G1576" s="201"/>
      <c r="H1576" s="201"/>
      <c r="I1576" s="201"/>
      <c r="J1576" s="201"/>
      <c r="K1576" s="200"/>
      <c r="L1576" s="229"/>
      <c r="N1576" s="228"/>
    </row>
    <row r="1577" spans="2:14" x14ac:dyDescent="0.2">
      <c r="B1577" s="201"/>
      <c r="C1577" s="201"/>
      <c r="D1577" s="201"/>
      <c r="E1577" s="201"/>
      <c r="F1577" s="201"/>
      <c r="G1577" s="201"/>
      <c r="H1577" s="201"/>
      <c r="I1577" s="201"/>
      <c r="J1577" s="201"/>
      <c r="K1577" s="200"/>
      <c r="L1577" s="229"/>
      <c r="N1577" s="228"/>
    </row>
    <row r="1578" spans="2:14" x14ac:dyDescent="0.2">
      <c r="B1578" s="201"/>
      <c r="C1578" s="201"/>
      <c r="D1578" s="201"/>
      <c r="E1578" s="201"/>
      <c r="F1578" s="201"/>
      <c r="G1578" s="201"/>
      <c r="H1578" s="201"/>
      <c r="I1578" s="201"/>
      <c r="J1578" s="201"/>
      <c r="K1578" s="200"/>
      <c r="L1578" s="229"/>
      <c r="N1578" s="228"/>
    </row>
    <row r="1579" spans="2:14" x14ac:dyDescent="0.2">
      <c r="B1579" s="201"/>
      <c r="C1579" s="201"/>
      <c r="D1579" s="201"/>
      <c r="E1579" s="201"/>
      <c r="F1579" s="201"/>
      <c r="G1579" s="201"/>
      <c r="H1579" s="201"/>
      <c r="I1579" s="201"/>
      <c r="J1579" s="201"/>
      <c r="K1579" s="200"/>
      <c r="L1579" s="229"/>
      <c r="N1579" s="228"/>
    </row>
    <row r="1580" spans="2:14" x14ac:dyDescent="0.2">
      <c r="B1580" s="201"/>
      <c r="C1580" s="201"/>
      <c r="D1580" s="201"/>
      <c r="E1580" s="201"/>
      <c r="F1580" s="201"/>
      <c r="G1580" s="201"/>
      <c r="H1580" s="201"/>
      <c r="I1580" s="201"/>
      <c r="J1580" s="201"/>
      <c r="K1580" s="200"/>
      <c r="L1580" s="229"/>
      <c r="N1580" s="228"/>
    </row>
    <row r="1581" spans="2:14" x14ac:dyDescent="0.2">
      <c r="B1581" s="201"/>
      <c r="C1581" s="201"/>
      <c r="D1581" s="201"/>
      <c r="E1581" s="201"/>
      <c r="F1581" s="201"/>
      <c r="G1581" s="201"/>
      <c r="H1581" s="201"/>
      <c r="I1581" s="201"/>
      <c r="J1581" s="201"/>
      <c r="K1581" s="200"/>
      <c r="L1581" s="229"/>
      <c r="N1581" s="228"/>
    </row>
    <row r="1582" spans="2:14" x14ac:dyDescent="0.2">
      <c r="B1582" s="201"/>
      <c r="C1582" s="201"/>
      <c r="D1582" s="201"/>
      <c r="E1582" s="201"/>
      <c r="F1582" s="201"/>
      <c r="G1582" s="201"/>
      <c r="H1582" s="201"/>
      <c r="I1582" s="201"/>
      <c r="J1582" s="201"/>
      <c r="K1582" s="200"/>
      <c r="L1582" s="229"/>
      <c r="N1582" s="228"/>
    </row>
    <row r="1583" spans="2:14" x14ac:dyDescent="0.2">
      <c r="B1583" s="201"/>
      <c r="C1583" s="201"/>
      <c r="D1583" s="201"/>
      <c r="E1583" s="201"/>
      <c r="F1583" s="201"/>
      <c r="G1583" s="201"/>
      <c r="H1583" s="201"/>
      <c r="I1583" s="201"/>
      <c r="J1583" s="201"/>
      <c r="K1583" s="200"/>
      <c r="L1583" s="229"/>
      <c r="N1583" s="228"/>
    </row>
    <row r="1584" spans="2:14" x14ac:dyDescent="0.2">
      <c r="B1584" s="201"/>
      <c r="C1584" s="201"/>
      <c r="D1584" s="201"/>
      <c r="E1584" s="201"/>
      <c r="F1584" s="201"/>
      <c r="G1584" s="201"/>
      <c r="H1584" s="201"/>
      <c r="I1584" s="201"/>
      <c r="J1584" s="201"/>
      <c r="K1584" s="200"/>
      <c r="L1584" s="229"/>
      <c r="N1584" s="228"/>
    </row>
    <row r="1585" spans="2:14" x14ac:dyDescent="0.2">
      <c r="B1585" s="201"/>
      <c r="C1585" s="201"/>
      <c r="D1585" s="201"/>
      <c r="E1585" s="201"/>
      <c r="F1585" s="201"/>
      <c r="G1585" s="201"/>
      <c r="H1585" s="201"/>
      <c r="I1585" s="201"/>
      <c r="J1585" s="201"/>
      <c r="K1585" s="200"/>
      <c r="L1585" s="229"/>
      <c r="N1585" s="228"/>
    </row>
    <row r="1586" spans="2:14" x14ac:dyDescent="0.2">
      <c r="B1586" s="201"/>
      <c r="C1586" s="201"/>
      <c r="D1586" s="201"/>
      <c r="E1586" s="201"/>
      <c r="F1586" s="201"/>
      <c r="G1586" s="201"/>
      <c r="H1586" s="201"/>
      <c r="I1586" s="201"/>
      <c r="J1586" s="201"/>
      <c r="K1586" s="200"/>
      <c r="L1586" s="229"/>
      <c r="N1586" s="228"/>
    </row>
    <row r="1587" spans="2:14" x14ac:dyDescent="0.2">
      <c r="B1587" s="201"/>
      <c r="C1587" s="201"/>
      <c r="D1587" s="201"/>
      <c r="E1587" s="201"/>
      <c r="F1587" s="201"/>
      <c r="G1587" s="201"/>
      <c r="H1587" s="201"/>
      <c r="I1587" s="201"/>
      <c r="J1587" s="201"/>
      <c r="K1587" s="200"/>
      <c r="L1587" s="229"/>
      <c r="N1587" s="228"/>
    </row>
    <row r="1588" spans="2:14" x14ac:dyDescent="0.2">
      <c r="B1588" s="201"/>
      <c r="C1588" s="201"/>
      <c r="D1588" s="201"/>
      <c r="E1588" s="201"/>
      <c r="F1588" s="201"/>
      <c r="G1588" s="201"/>
      <c r="H1588" s="201"/>
      <c r="I1588" s="201"/>
      <c r="J1588" s="201"/>
      <c r="K1588" s="200"/>
      <c r="L1588" s="229"/>
      <c r="N1588" s="228"/>
    </row>
    <row r="1589" spans="2:14" x14ac:dyDescent="0.2">
      <c r="B1589" s="201"/>
      <c r="C1589" s="201"/>
      <c r="D1589" s="201"/>
      <c r="E1589" s="201"/>
      <c r="F1589" s="201"/>
      <c r="G1589" s="201"/>
      <c r="H1589" s="201"/>
      <c r="I1589" s="201"/>
      <c r="J1589" s="201"/>
      <c r="K1589" s="200"/>
      <c r="L1589" s="229"/>
      <c r="N1589" s="228"/>
    </row>
    <row r="1590" spans="2:14" x14ac:dyDescent="0.2">
      <c r="B1590" s="201"/>
      <c r="C1590" s="201"/>
      <c r="D1590" s="201"/>
      <c r="E1590" s="201"/>
      <c r="F1590" s="201"/>
      <c r="G1590" s="201"/>
      <c r="H1590" s="201"/>
      <c r="I1590" s="201"/>
      <c r="J1590" s="201"/>
      <c r="K1590" s="200"/>
      <c r="L1590" s="229"/>
      <c r="N1590" s="228"/>
    </row>
    <row r="1591" spans="2:14" x14ac:dyDescent="0.2">
      <c r="B1591" s="201"/>
      <c r="C1591" s="201"/>
      <c r="D1591" s="201"/>
      <c r="E1591" s="201"/>
      <c r="F1591" s="201"/>
      <c r="G1591" s="201"/>
      <c r="H1591" s="201"/>
      <c r="I1591" s="201"/>
      <c r="J1591" s="201"/>
      <c r="K1591" s="200"/>
      <c r="L1591" s="229"/>
      <c r="N1591" s="228"/>
    </row>
    <row r="1592" spans="2:14" x14ac:dyDescent="0.2">
      <c r="B1592" s="201"/>
      <c r="C1592" s="201"/>
      <c r="D1592" s="201"/>
      <c r="E1592" s="201"/>
      <c r="F1592" s="201"/>
      <c r="G1592" s="201"/>
      <c r="H1592" s="201"/>
      <c r="I1592" s="201"/>
      <c r="J1592" s="201"/>
      <c r="K1592" s="200"/>
      <c r="L1592" s="229"/>
      <c r="N1592" s="228"/>
    </row>
    <row r="1593" spans="2:14" x14ac:dyDescent="0.2">
      <c r="B1593" s="201"/>
      <c r="C1593" s="201"/>
      <c r="D1593" s="201"/>
      <c r="E1593" s="201"/>
      <c r="F1593" s="201"/>
      <c r="G1593" s="201"/>
      <c r="H1593" s="201"/>
      <c r="I1593" s="201"/>
      <c r="J1593" s="201"/>
      <c r="K1593" s="200"/>
      <c r="L1593" s="229"/>
      <c r="N1593" s="228"/>
    </row>
    <row r="1594" spans="2:14" x14ac:dyDescent="0.2">
      <c r="B1594" s="201"/>
      <c r="C1594" s="201"/>
      <c r="D1594" s="201"/>
      <c r="E1594" s="201"/>
      <c r="F1594" s="201"/>
      <c r="G1594" s="201"/>
      <c r="H1594" s="201"/>
      <c r="I1594" s="201"/>
      <c r="J1594" s="201"/>
      <c r="K1594" s="200"/>
      <c r="L1594" s="229"/>
      <c r="N1594" s="228"/>
    </row>
    <row r="1595" spans="2:14" x14ac:dyDescent="0.2">
      <c r="B1595" s="201"/>
      <c r="C1595" s="201"/>
      <c r="D1595" s="201"/>
      <c r="E1595" s="201"/>
      <c r="F1595" s="201"/>
      <c r="G1595" s="201"/>
      <c r="H1595" s="201"/>
      <c r="I1595" s="201"/>
      <c r="J1595" s="201"/>
      <c r="K1595" s="200"/>
      <c r="L1595" s="229"/>
      <c r="N1595" s="228"/>
    </row>
    <row r="1596" spans="2:14" x14ac:dyDescent="0.2">
      <c r="B1596" s="201"/>
      <c r="C1596" s="201"/>
      <c r="D1596" s="201"/>
      <c r="E1596" s="201"/>
      <c r="F1596" s="201"/>
      <c r="G1596" s="201"/>
      <c r="H1596" s="201"/>
      <c r="I1596" s="201"/>
      <c r="J1596" s="201"/>
      <c r="K1596" s="200"/>
      <c r="L1596" s="229"/>
      <c r="N1596" s="228"/>
    </row>
    <row r="1597" spans="2:14" x14ac:dyDescent="0.2">
      <c r="B1597" s="201"/>
      <c r="C1597" s="201"/>
      <c r="D1597" s="201"/>
      <c r="E1597" s="201"/>
      <c r="F1597" s="201"/>
      <c r="G1597" s="201"/>
      <c r="H1597" s="201"/>
      <c r="I1597" s="201"/>
      <c r="J1597" s="201"/>
      <c r="K1597" s="200"/>
      <c r="L1597" s="229"/>
      <c r="N1597" s="228"/>
    </row>
    <row r="1598" spans="2:14" x14ac:dyDescent="0.2">
      <c r="B1598" s="201"/>
      <c r="C1598" s="201"/>
      <c r="D1598" s="201"/>
      <c r="E1598" s="201"/>
      <c r="F1598" s="201"/>
      <c r="G1598" s="201"/>
      <c r="H1598" s="201"/>
      <c r="I1598" s="201"/>
      <c r="J1598" s="201"/>
      <c r="K1598" s="200"/>
      <c r="L1598" s="229"/>
      <c r="N1598" s="228"/>
    </row>
    <row r="1599" spans="2:14" x14ac:dyDescent="0.2">
      <c r="B1599" s="201"/>
      <c r="C1599" s="201"/>
      <c r="D1599" s="201"/>
      <c r="E1599" s="201"/>
      <c r="F1599" s="201"/>
      <c r="G1599" s="201"/>
      <c r="H1599" s="201"/>
      <c r="I1599" s="201"/>
      <c r="J1599" s="201"/>
      <c r="K1599" s="200"/>
      <c r="L1599" s="229"/>
      <c r="N1599" s="228"/>
    </row>
    <row r="1600" spans="2:14" x14ac:dyDescent="0.2">
      <c r="B1600" s="201"/>
      <c r="C1600" s="201"/>
      <c r="D1600" s="201"/>
      <c r="E1600" s="201"/>
      <c r="F1600" s="201"/>
      <c r="G1600" s="201"/>
      <c r="H1600" s="201"/>
      <c r="I1600" s="201"/>
      <c r="J1600" s="201"/>
      <c r="K1600" s="200"/>
      <c r="L1600" s="229"/>
      <c r="N1600" s="228"/>
    </row>
    <row r="1601" spans="2:14" x14ac:dyDescent="0.2">
      <c r="B1601" s="201"/>
      <c r="C1601" s="201"/>
      <c r="D1601" s="201"/>
      <c r="E1601" s="201"/>
      <c r="F1601" s="201"/>
      <c r="G1601" s="201"/>
      <c r="H1601" s="201"/>
      <c r="I1601" s="201"/>
      <c r="J1601" s="201"/>
      <c r="K1601" s="200"/>
      <c r="L1601" s="229"/>
      <c r="N1601" s="228"/>
    </row>
    <row r="1602" spans="2:14" x14ac:dyDescent="0.2">
      <c r="B1602" s="201"/>
      <c r="C1602" s="201"/>
      <c r="D1602" s="201"/>
      <c r="E1602" s="201"/>
      <c r="F1602" s="201"/>
      <c r="G1602" s="201"/>
      <c r="H1602" s="201"/>
      <c r="I1602" s="201"/>
      <c r="J1602" s="201"/>
      <c r="K1602" s="200"/>
      <c r="L1602" s="229"/>
      <c r="N1602" s="228"/>
    </row>
    <row r="1603" spans="2:14" x14ac:dyDescent="0.2">
      <c r="B1603" s="201"/>
      <c r="C1603" s="201"/>
      <c r="D1603" s="201"/>
      <c r="E1603" s="201"/>
      <c r="F1603" s="201"/>
      <c r="G1603" s="201"/>
      <c r="H1603" s="201"/>
      <c r="I1603" s="201"/>
      <c r="J1603" s="201"/>
      <c r="K1603" s="200"/>
      <c r="L1603" s="229"/>
      <c r="N1603" s="228"/>
    </row>
    <row r="1604" spans="2:14" x14ac:dyDescent="0.2">
      <c r="B1604" s="201"/>
      <c r="C1604" s="201"/>
      <c r="D1604" s="201"/>
      <c r="E1604" s="201"/>
      <c r="F1604" s="201"/>
      <c r="G1604" s="201"/>
      <c r="H1604" s="201"/>
      <c r="I1604" s="201"/>
      <c r="J1604" s="201"/>
      <c r="K1604" s="200"/>
      <c r="L1604" s="229"/>
      <c r="N1604" s="228"/>
    </row>
    <row r="1605" spans="2:14" x14ac:dyDescent="0.2">
      <c r="B1605" s="201"/>
      <c r="C1605" s="201"/>
      <c r="D1605" s="201"/>
      <c r="E1605" s="201"/>
      <c r="F1605" s="201"/>
      <c r="G1605" s="201"/>
      <c r="H1605" s="201"/>
      <c r="I1605" s="201"/>
      <c r="J1605" s="201"/>
      <c r="K1605" s="200"/>
      <c r="L1605" s="229"/>
      <c r="N1605" s="228"/>
    </row>
    <row r="1606" spans="2:14" x14ac:dyDescent="0.2">
      <c r="B1606" s="201"/>
      <c r="C1606" s="201"/>
      <c r="D1606" s="201"/>
      <c r="E1606" s="201"/>
      <c r="F1606" s="201"/>
      <c r="G1606" s="201"/>
      <c r="H1606" s="201"/>
      <c r="I1606" s="201"/>
      <c r="J1606" s="201"/>
      <c r="K1606" s="200"/>
      <c r="L1606" s="229"/>
      <c r="N1606" s="228"/>
    </row>
    <row r="1607" spans="2:14" x14ac:dyDescent="0.2">
      <c r="B1607" s="201"/>
      <c r="C1607" s="201"/>
      <c r="D1607" s="201"/>
      <c r="E1607" s="201"/>
      <c r="F1607" s="201"/>
      <c r="G1607" s="201"/>
      <c r="H1607" s="201"/>
      <c r="I1607" s="201"/>
      <c r="J1607" s="201"/>
      <c r="K1607" s="200"/>
      <c r="L1607" s="229"/>
      <c r="N1607" s="228"/>
    </row>
    <row r="1608" spans="2:14" x14ac:dyDescent="0.2">
      <c r="B1608" s="201"/>
      <c r="C1608" s="201"/>
      <c r="D1608" s="201"/>
      <c r="E1608" s="201"/>
      <c r="F1608" s="201"/>
      <c r="G1608" s="201"/>
      <c r="H1608" s="201"/>
      <c r="I1608" s="201"/>
      <c r="J1608" s="201"/>
      <c r="K1608" s="200"/>
      <c r="L1608" s="229"/>
      <c r="N1608" s="228"/>
    </row>
    <row r="1609" spans="2:14" x14ac:dyDescent="0.2">
      <c r="B1609" s="201"/>
      <c r="C1609" s="201"/>
      <c r="D1609" s="201"/>
      <c r="E1609" s="201"/>
      <c r="F1609" s="201"/>
      <c r="G1609" s="201"/>
      <c r="H1609" s="201"/>
      <c r="I1609" s="201"/>
      <c r="J1609" s="201"/>
      <c r="K1609" s="200"/>
      <c r="L1609" s="229"/>
      <c r="N1609" s="228"/>
    </row>
    <row r="1610" spans="2:14" x14ac:dyDescent="0.2">
      <c r="B1610" s="201"/>
      <c r="C1610" s="201"/>
      <c r="D1610" s="201"/>
      <c r="E1610" s="201"/>
      <c r="F1610" s="201"/>
      <c r="G1610" s="201"/>
      <c r="H1610" s="201"/>
      <c r="I1610" s="201"/>
      <c r="J1610" s="201"/>
      <c r="K1610" s="200"/>
      <c r="L1610" s="229"/>
      <c r="N1610" s="228"/>
    </row>
    <row r="1611" spans="2:14" x14ac:dyDescent="0.2">
      <c r="B1611" s="201"/>
      <c r="C1611" s="201"/>
      <c r="D1611" s="201"/>
      <c r="E1611" s="201"/>
      <c r="F1611" s="201"/>
      <c r="G1611" s="201"/>
      <c r="H1611" s="201"/>
      <c r="I1611" s="201"/>
      <c r="J1611" s="201"/>
      <c r="K1611" s="200"/>
      <c r="L1611" s="229"/>
      <c r="N1611" s="228"/>
    </row>
    <row r="1612" spans="2:14" x14ac:dyDescent="0.2">
      <c r="B1612" s="201"/>
      <c r="C1612" s="201"/>
      <c r="D1612" s="201"/>
      <c r="E1612" s="201"/>
      <c r="F1612" s="201"/>
      <c r="G1612" s="201"/>
      <c r="H1612" s="201"/>
      <c r="I1612" s="201"/>
      <c r="J1612" s="201"/>
      <c r="K1612" s="200"/>
      <c r="L1612" s="229"/>
      <c r="N1612" s="228"/>
    </row>
    <row r="1613" spans="2:14" x14ac:dyDescent="0.2">
      <c r="B1613" s="201"/>
      <c r="C1613" s="201"/>
      <c r="D1613" s="201"/>
      <c r="E1613" s="201"/>
      <c r="F1613" s="201"/>
      <c r="G1613" s="201"/>
      <c r="H1613" s="201"/>
      <c r="I1613" s="201"/>
      <c r="J1613" s="201"/>
      <c r="K1613" s="200"/>
      <c r="L1613" s="229"/>
      <c r="N1613" s="228"/>
    </row>
    <row r="1614" spans="2:14" x14ac:dyDescent="0.2">
      <c r="B1614" s="201"/>
      <c r="C1614" s="201"/>
      <c r="D1614" s="201"/>
      <c r="E1614" s="201"/>
      <c r="F1614" s="201"/>
      <c r="G1614" s="201"/>
      <c r="H1614" s="201"/>
      <c r="I1614" s="201"/>
      <c r="J1614" s="201"/>
      <c r="K1614" s="200"/>
      <c r="L1614" s="229"/>
      <c r="N1614" s="228"/>
    </row>
    <row r="1615" spans="2:14" x14ac:dyDescent="0.2">
      <c r="B1615" s="201"/>
      <c r="C1615" s="201"/>
      <c r="D1615" s="201"/>
      <c r="E1615" s="201"/>
      <c r="F1615" s="201"/>
      <c r="G1615" s="201"/>
      <c r="H1615" s="201"/>
      <c r="I1615" s="201"/>
      <c r="J1615" s="201"/>
      <c r="K1615" s="200"/>
      <c r="L1615" s="229"/>
      <c r="N1615" s="228"/>
    </row>
    <row r="1616" spans="2:14" x14ac:dyDescent="0.2">
      <c r="B1616" s="201"/>
      <c r="C1616" s="201"/>
      <c r="D1616" s="201"/>
      <c r="E1616" s="201"/>
      <c r="F1616" s="201"/>
      <c r="G1616" s="201"/>
      <c r="H1616" s="201"/>
      <c r="I1616" s="201"/>
      <c r="J1616" s="201"/>
      <c r="K1616" s="200"/>
      <c r="L1616" s="229"/>
      <c r="N1616" s="228"/>
    </row>
    <row r="1617" spans="2:14" x14ac:dyDescent="0.2">
      <c r="B1617" s="201"/>
      <c r="C1617" s="201"/>
      <c r="D1617" s="201"/>
      <c r="E1617" s="201"/>
      <c r="F1617" s="201"/>
      <c r="G1617" s="201"/>
      <c r="H1617" s="201"/>
      <c r="I1617" s="201"/>
      <c r="J1617" s="201"/>
      <c r="K1617" s="200"/>
      <c r="L1617" s="229"/>
      <c r="N1617" s="228"/>
    </row>
    <row r="1618" spans="2:14" x14ac:dyDescent="0.2">
      <c r="B1618" s="201"/>
      <c r="C1618" s="201"/>
      <c r="D1618" s="201"/>
      <c r="E1618" s="201"/>
      <c r="F1618" s="201"/>
      <c r="G1618" s="201"/>
      <c r="H1618" s="201"/>
      <c r="I1618" s="201"/>
      <c r="J1618" s="201"/>
      <c r="K1618" s="200"/>
      <c r="L1618" s="229"/>
      <c r="N1618" s="228"/>
    </row>
    <row r="1619" spans="2:14" x14ac:dyDescent="0.2">
      <c r="B1619" s="201"/>
      <c r="C1619" s="201"/>
      <c r="D1619" s="201"/>
      <c r="E1619" s="201"/>
      <c r="F1619" s="201"/>
      <c r="G1619" s="201"/>
      <c r="H1619" s="201"/>
      <c r="I1619" s="201"/>
      <c r="J1619" s="201"/>
      <c r="K1619" s="200"/>
      <c r="L1619" s="229"/>
      <c r="N1619" s="228"/>
    </row>
    <row r="1620" spans="2:14" x14ac:dyDescent="0.2">
      <c r="B1620" s="201"/>
      <c r="C1620" s="201"/>
      <c r="D1620" s="201"/>
      <c r="E1620" s="201"/>
      <c r="F1620" s="201"/>
      <c r="G1620" s="201"/>
      <c r="H1620" s="201"/>
      <c r="I1620" s="201"/>
      <c r="J1620" s="201"/>
      <c r="K1620" s="200"/>
      <c r="L1620" s="229"/>
      <c r="N1620" s="228"/>
    </row>
    <row r="1621" spans="2:14" x14ac:dyDescent="0.2">
      <c r="B1621" s="201"/>
      <c r="C1621" s="201"/>
      <c r="D1621" s="201"/>
      <c r="E1621" s="201"/>
      <c r="F1621" s="201"/>
      <c r="G1621" s="201"/>
      <c r="H1621" s="201"/>
      <c r="I1621" s="201"/>
      <c r="J1621" s="201"/>
      <c r="K1621" s="200"/>
      <c r="L1621" s="229"/>
      <c r="N1621" s="228"/>
    </row>
    <row r="1622" spans="2:14" x14ac:dyDescent="0.2">
      <c r="B1622" s="201"/>
      <c r="C1622" s="201"/>
      <c r="D1622" s="201"/>
      <c r="E1622" s="201"/>
      <c r="F1622" s="201"/>
      <c r="G1622" s="201"/>
      <c r="H1622" s="201"/>
      <c r="I1622" s="201"/>
      <c r="J1622" s="201"/>
      <c r="K1622" s="200"/>
      <c r="L1622" s="229"/>
      <c r="N1622" s="228"/>
    </row>
    <row r="1623" spans="2:14" x14ac:dyDescent="0.2">
      <c r="B1623" s="201"/>
      <c r="C1623" s="201"/>
      <c r="D1623" s="201"/>
      <c r="E1623" s="201"/>
      <c r="F1623" s="201"/>
      <c r="G1623" s="201"/>
      <c r="H1623" s="201"/>
      <c r="I1623" s="201"/>
      <c r="J1623" s="201"/>
      <c r="K1623" s="200"/>
      <c r="L1623" s="229"/>
      <c r="N1623" s="228"/>
    </row>
    <row r="1624" spans="2:14" x14ac:dyDescent="0.2">
      <c r="B1624" s="201"/>
      <c r="C1624" s="201"/>
      <c r="D1624" s="201"/>
      <c r="E1624" s="201"/>
      <c r="F1624" s="201"/>
      <c r="G1624" s="201"/>
      <c r="H1624" s="201"/>
      <c r="I1624" s="201"/>
      <c r="J1624" s="201"/>
      <c r="K1624" s="200"/>
      <c r="L1624" s="229"/>
      <c r="N1624" s="228"/>
    </row>
    <row r="1625" spans="2:14" x14ac:dyDescent="0.2">
      <c r="B1625" s="201"/>
      <c r="C1625" s="201"/>
      <c r="D1625" s="201"/>
      <c r="E1625" s="201"/>
      <c r="F1625" s="201"/>
      <c r="G1625" s="201"/>
      <c r="H1625" s="201"/>
      <c r="I1625" s="201"/>
      <c r="J1625" s="201"/>
      <c r="K1625" s="200"/>
      <c r="L1625" s="229"/>
      <c r="N1625" s="228"/>
    </row>
    <row r="1626" spans="2:14" x14ac:dyDescent="0.2">
      <c r="B1626" s="201"/>
      <c r="C1626" s="201"/>
      <c r="D1626" s="201"/>
      <c r="E1626" s="201"/>
      <c r="F1626" s="201"/>
      <c r="G1626" s="201"/>
      <c r="H1626" s="201"/>
      <c r="I1626" s="201"/>
      <c r="J1626" s="201"/>
      <c r="K1626" s="200"/>
      <c r="L1626" s="229"/>
      <c r="N1626" s="228"/>
    </row>
    <row r="1627" spans="2:14" x14ac:dyDescent="0.2">
      <c r="B1627" s="201"/>
      <c r="C1627" s="201"/>
      <c r="D1627" s="201"/>
      <c r="E1627" s="201"/>
      <c r="F1627" s="201"/>
      <c r="G1627" s="201"/>
      <c r="H1627" s="201"/>
      <c r="I1627" s="201"/>
      <c r="J1627" s="201"/>
      <c r="K1627" s="200"/>
      <c r="L1627" s="229"/>
      <c r="N1627" s="228"/>
    </row>
    <row r="1628" spans="2:14" x14ac:dyDescent="0.2">
      <c r="B1628" s="201"/>
      <c r="C1628" s="201"/>
      <c r="D1628" s="201"/>
      <c r="E1628" s="201"/>
      <c r="F1628" s="201"/>
      <c r="G1628" s="201"/>
      <c r="H1628" s="201"/>
      <c r="I1628" s="201"/>
      <c r="J1628" s="201"/>
      <c r="K1628" s="200"/>
      <c r="L1628" s="229"/>
      <c r="N1628" s="228"/>
    </row>
    <row r="1629" spans="2:14" x14ac:dyDescent="0.2">
      <c r="B1629" s="201"/>
      <c r="C1629" s="201"/>
      <c r="D1629" s="201"/>
      <c r="E1629" s="201"/>
      <c r="F1629" s="201"/>
      <c r="G1629" s="201"/>
      <c r="H1629" s="201"/>
      <c r="I1629" s="201"/>
      <c r="J1629" s="201"/>
      <c r="K1629" s="200"/>
      <c r="L1629" s="229"/>
      <c r="N1629" s="228"/>
    </row>
    <row r="1630" spans="2:14" x14ac:dyDescent="0.2">
      <c r="B1630" s="201"/>
      <c r="C1630" s="201"/>
      <c r="D1630" s="201"/>
      <c r="E1630" s="201"/>
      <c r="F1630" s="201"/>
      <c r="G1630" s="201"/>
      <c r="H1630" s="201"/>
      <c r="I1630" s="201"/>
      <c r="J1630" s="201"/>
      <c r="K1630" s="200"/>
      <c r="L1630" s="229"/>
      <c r="N1630" s="228"/>
    </row>
    <row r="1631" spans="2:14" x14ac:dyDescent="0.2">
      <c r="B1631" s="201"/>
      <c r="C1631" s="201"/>
      <c r="D1631" s="201"/>
      <c r="E1631" s="201"/>
      <c r="F1631" s="201"/>
      <c r="G1631" s="201"/>
      <c r="H1631" s="201"/>
      <c r="I1631" s="201"/>
      <c r="J1631" s="201"/>
      <c r="K1631" s="200"/>
      <c r="L1631" s="229"/>
      <c r="N1631" s="228"/>
    </row>
    <row r="1632" spans="2:14" x14ac:dyDescent="0.2">
      <c r="B1632" s="201"/>
      <c r="C1632" s="201"/>
      <c r="D1632" s="201"/>
      <c r="E1632" s="201"/>
      <c r="F1632" s="201"/>
      <c r="G1632" s="201"/>
      <c r="H1632" s="201"/>
      <c r="I1632" s="201"/>
      <c r="J1632" s="201"/>
      <c r="K1632" s="200"/>
      <c r="L1632" s="229"/>
      <c r="N1632" s="228"/>
    </row>
    <row r="1633" spans="2:14" x14ac:dyDescent="0.2">
      <c r="B1633" s="201"/>
      <c r="C1633" s="201"/>
      <c r="D1633" s="201"/>
      <c r="E1633" s="201"/>
      <c r="F1633" s="201"/>
      <c r="G1633" s="201"/>
      <c r="H1633" s="201"/>
      <c r="I1633" s="201"/>
      <c r="J1633" s="201"/>
      <c r="K1633" s="200"/>
      <c r="L1633" s="229"/>
      <c r="N1633" s="228"/>
    </row>
    <row r="1634" spans="2:14" x14ac:dyDescent="0.2">
      <c r="B1634" s="201"/>
      <c r="C1634" s="201"/>
      <c r="D1634" s="201"/>
      <c r="E1634" s="201"/>
      <c r="F1634" s="201"/>
      <c r="G1634" s="201"/>
      <c r="H1634" s="201"/>
      <c r="I1634" s="201"/>
      <c r="J1634" s="201"/>
      <c r="K1634" s="200"/>
      <c r="L1634" s="229"/>
      <c r="N1634" s="228"/>
    </row>
    <row r="1635" spans="2:14" x14ac:dyDescent="0.2">
      <c r="B1635" s="201"/>
      <c r="C1635" s="201"/>
      <c r="D1635" s="201"/>
      <c r="E1635" s="201"/>
      <c r="F1635" s="201"/>
      <c r="G1635" s="201"/>
      <c r="H1635" s="201"/>
      <c r="I1635" s="201"/>
      <c r="J1635" s="201"/>
      <c r="K1635" s="200"/>
      <c r="L1635" s="229"/>
      <c r="N1635" s="228"/>
    </row>
    <row r="1636" spans="2:14" x14ac:dyDescent="0.2">
      <c r="B1636" s="201"/>
      <c r="C1636" s="201"/>
      <c r="D1636" s="201"/>
      <c r="E1636" s="201"/>
      <c r="F1636" s="201"/>
      <c r="G1636" s="201"/>
      <c r="H1636" s="201"/>
      <c r="I1636" s="201"/>
      <c r="J1636" s="201"/>
      <c r="K1636" s="200"/>
      <c r="L1636" s="229"/>
      <c r="N1636" s="228"/>
    </row>
    <row r="1637" spans="2:14" x14ac:dyDescent="0.2">
      <c r="B1637" s="201"/>
      <c r="C1637" s="201"/>
      <c r="D1637" s="201"/>
      <c r="E1637" s="201"/>
      <c r="F1637" s="201"/>
      <c r="G1637" s="201"/>
      <c r="H1637" s="201"/>
      <c r="I1637" s="201"/>
      <c r="J1637" s="201"/>
      <c r="K1637" s="200"/>
      <c r="L1637" s="229"/>
      <c r="N1637" s="228"/>
    </row>
    <row r="1638" spans="2:14" x14ac:dyDescent="0.2">
      <c r="B1638" s="201"/>
      <c r="C1638" s="201"/>
      <c r="D1638" s="201"/>
      <c r="E1638" s="201"/>
      <c r="F1638" s="201"/>
      <c r="G1638" s="201"/>
      <c r="H1638" s="201"/>
      <c r="I1638" s="201"/>
      <c r="J1638" s="201"/>
      <c r="K1638" s="200"/>
      <c r="L1638" s="229"/>
      <c r="N1638" s="228"/>
    </row>
    <row r="1639" spans="2:14" x14ac:dyDescent="0.2">
      <c r="B1639" s="201"/>
      <c r="C1639" s="201"/>
      <c r="D1639" s="201"/>
      <c r="E1639" s="201"/>
      <c r="F1639" s="201"/>
      <c r="G1639" s="201"/>
      <c r="H1639" s="201"/>
      <c r="I1639" s="201"/>
      <c r="J1639" s="201"/>
      <c r="K1639" s="200"/>
      <c r="L1639" s="229"/>
      <c r="N1639" s="228"/>
    </row>
    <row r="1640" spans="2:14" x14ac:dyDescent="0.2">
      <c r="B1640" s="201"/>
      <c r="C1640" s="201"/>
      <c r="D1640" s="201"/>
      <c r="E1640" s="201"/>
      <c r="F1640" s="201"/>
      <c r="G1640" s="201"/>
      <c r="H1640" s="201"/>
      <c r="I1640" s="201"/>
      <c r="J1640" s="201"/>
      <c r="K1640" s="200"/>
      <c r="L1640" s="229"/>
      <c r="N1640" s="228"/>
    </row>
    <row r="1641" spans="2:14" x14ac:dyDescent="0.2">
      <c r="B1641" s="201"/>
      <c r="C1641" s="201"/>
      <c r="D1641" s="201"/>
      <c r="E1641" s="201"/>
      <c r="F1641" s="201"/>
      <c r="G1641" s="201"/>
      <c r="H1641" s="201"/>
      <c r="I1641" s="201"/>
      <c r="J1641" s="201"/>
      <c r="K1641" s="200"/>
      <c r="L1641" s="229"/>
      <c r="N1641" s="228"/>
    </row>
    <row r="1642" spans="2:14" x14ac:dyDescent="0.2">
      <c r="B1642" s="201"/>
      <c r="C1642" s="201"/>
      <c r="D1642" s="201"/>
      <c r="E1642" s="201"/>
      <c r="F1642" s="201"/>
      <c r="G1642" s="201"/>
      <c r="H1642" s="201"/>
      <c r="I1642" s="201"/>
      <c r="J1642" s="201"/>
      <c r="K1642" s="200"/>
      <c r="L1642" s="229"/>
      <c r="N1642" s="228"/>
    </row>
    <row r="1643" spans="2:14" x14ac:dyDescent="0.2">
      <c r="B1643" s="201"/>
      <c r="C1643" s="201"/>
      <c r="D1643" s="201"/>
      <c r="E1643" s="201"/>
      <c r="F1643" s="201"/>
      <c r="G1643" s="201"/>
      <c r="H1643" s="201"/>
      <c r="I1643" s="201"/>
      <c r="J1643" s="201"/>
      <c r="K1643" s="200"/>
      <c r="L1643" s="229"/>
      <c r="N1643" s="228"/>
    </row>
    <row r="1644" spans="2:14" x14ac:dyDescent="0.2">
      <c r="B1644" s="201"/>
      <c r="C1644" s="201"/>
      <c r="D1644" s="201"/>
      <c r="E1644" s="201"/>
      <c r="F1644" s="201"/>
      <c r="G1644" s="201"/>
      <c r="H1644" s="201"/>
      <c r="I1644" s="201"/>
      <c r="J1644" s="201"/>
      <c r="K1644" s="200"/>
      <c r="L1644" s="229"/>
      <c r="N1644" s="228"/>
    </row>
    <row r="1645" spans="2:14" x14ac:dyDescent="0.2">
      <c r="B1645" s="201"/>
      <c r="C1645" s="201"/>
      <c r="D1645" s="201"/>
      <c r="E1645" s="201"/>
      <c r="F1645" s="201"/>
      <c r="G1645" s="201"/>
      <c r="H1645" s="201"/>
      <c r="I1645" s="201"/>
      <c r="J1645" s="201"/>
      <c r="K1645" s="200"/>
      <c r="L1645" s="229"/>
      <c r="N1645" s="228"/>
    </row>
    <row r="1646" spans="2:14" x14ac:dyDescent="0.2">
      <c r="B1646" s="201"/>
      <c r="C1646" s="201"/>
      <c r="D1646" s="201"/>
      <c r="E1646" s="201"/>
      <c r="F1646" s="201"/>
      <c r="G1646" s="201"/>
      <c r="H1646" s="201"/>
      <c r="I1646" s="201"/>
      <c r="J1646" s="201"/>
      <c r="K1646" s="200"/>
      <c r="L1646" s="229"/>
      <c r="N1646" s="228"/>
    </row>
    <row r="1647" spans="2:14" x14ac:dyDescent="0.2">
      <c r="B1647" s="201"/>
      <c r="C1647" s="201"/>
      <c r="D1647" s="201"/>
      <c r="E1647" s="201"/>
      <c r="F1647" s="201"/>
      <c r="G1647" s="201"/>
      <c r="H1647" s="201"/>
      <c r="I1647" s="201"/>
      <c r="J1647" s="201"/>
      <c r="K1647" s="200"/>
      <c r="L1647" s="229"/>
      <c r="N1647" s="228"/>
    </row>
    <row r="1648" spans="2:14" x14ac:dyDescent="0.2">
      <c r="B1648" s="201"/>
      <c r="C1648" s="201"/>
      <c r="D1648" s="201"/>
      <c r="E1648" s="201"/>
      <c r="F1648" s="201"/>
      <c r="G1648" s="201"/>
      <c r="H1648" s="201"/>
      <c r="I1648" s="201"/>
      <c r="J1648" s="201"/>
      <c r="K1648" s="200"/>
      <c r="L1648" s="229"/>
      <c r="N1648" s="228"/>
    </row>
    <row r="1649" spans="2:14" x14ac:dyDescent="0.2">
      <c r="B1649" s="201"/>
      <c r="C1649" s="201"/>
      <c r="D1649" s="201"/>
      <c r="E1649" s="201"/>
      <c r="F1649" s="201"/>
      <c r="G1649" s="201"/>
      <c r="H1649" s="201"/>
      <c r="I1649" s="201"/>
      <c r="J1649" s="201"/>
      <c r="K1649" s="200"/>
      <c r="L1649" s="229"/>
      <c r="N1649" s="228"/>
    </row>
    <row r="1650" spans="2:14" x14ac:dyDescent="0.2">
      <c r="B1650" s="201"/>
      <c r="C1650" s="201"/>
      <c r="D1650" s="201"/>
      <c r="E1650" s="201"/>
      <c r="F1650" s="201"/>
      <c r="G1650" s="201"/>
      <c r="H1650" s="201"/>
      <c r="I1650" s="201"/>
      <c r="J1650" s="201"/>
      <c r="K1650" s="200"/>
      <c r="L1650" s="229"/>
      <c r="N1650" s="228"/>
    </row>
    <row r="1651" spans="2:14" x14ac:dyDescent="0.2">
      <c r="B1651" s="201"/>
      <c r="C1651" s="201"/>
      <c r="D1651" s="201"/>
      <c r="E1651" s="201"/>
      <c r="F1651" s="201"/>
      <c r="G1651" s="201"/>
      <c r="H1651" s="201"/>
      <c r="I1651" s="201"/>
      <c r="J1651" s="201"/>
      <c r="K1651" s="200"/>
      <c r="L1651" s="229"/>
      <c r="N1651" s="228"/>
    </row>
    <row r="1652" spans="2:14" x14ac:dyDescent="0.2">
      <c r="B1652" s="201"/>
      <c r="C1652" s="201"/>
      <c r="D1652" s="201"/>
      <c r="E1652" s="201"/>
      <c r="F1652" s="201"/>
      <c r="G1652" s="201"/>
      <c r="H1652" s="201"/>
      <c r="I1652" s="201"/>
      <c r="J1652" s="201"/>
      <c r="K1652" s="200"/>
      <c r="L1652" s="229"/>
      <c r="N1652" s="228"/>
    </row>
    <row r="1653" spans="2:14" x14ac:dyDescent="0.2">
      <c r="B1653" s="201"/>
      <c r="C1653" s="201"/>
      <c r="D1653" s="201"/>
      <c r="E1653" s="201"/>
      <c r="F1653" s="201"/>
      <c r="G1653" s="201"/>
      <c r="H1653" s="201"/>
      <c r="I1653" s="201"/>
      <c r="J1653" s="201"/>
      <c r="K1653" s="200"/>
      <c r="L1653" s="229"/>
      <c r="N1653" s="228"/>
    </row>
    <row r="1654" spans="2:14" x14ac:dyDescent="0.2">
      <c r="B1654" s="201"/>
      <c r="C1654" s="201"/>
      <c r="D1654" s="201"/>
      <c r="E1654" s="201"/>
      <c r="F1654" s="201"/>
      <c r="G1654" s="201"/>
      <c r="H1654" s="201"/>
      <c r="I1654" s="201"/>
      <c r="J1654" s="201"/>
      <c r="K1654" s="200"/>
      <c r="L1654" s="229"/>
      <c r="N1654" s="228"/>
    </row>
    <row r="1655" spans="2:14" x14ac:dyDescent="0.2">
      <c r="B1655" s="201"/>
      <c r="C1655" s="201"/>
      <c r="D1655" s="201"/>
      <c r="E1655" s="201"/>
      <c r="F1655" s="201"/>
      <c r="G1655" s="201"/>
      <c r="H1655" s="201"/>
      <c r="I1655" s="201"/>
      <c r="J1655" s="201"/>
      <c r="K1655" s="200"/>
      <c r="L1655" s="229"/>
      <c r="N1655" s="228"/>
    </row>
    <row r="1656" spans="2:14" x14ac:dyDescent="0.2">
      <c r="B1656" s="201"/>
      <c r="C1656" s="201"/>
      <c r="D1656" s="201"/>
      <c r="E1656" s="201"/>
      <c r="F1656" s="201"/>
      <c r="G1656" s="201"/>
      <c r="H1656" s="201"/>
      <c r="I1656" s="201"/>
      <c r="J1656" s="201"/>
      <c r="K1656" s="200"/>
      <c r="L1656" s="229"/>
      <c r="N1656" s="228"/>
    </row>
    <row r="1657" spans="2:14" x14ac:dyDescent="0.2">
      <c r="B1657" s="201"/>
      <c r="C1657" s="201"/>
      <c r="D1657" s="201"/>
      <c r="E1657" s="201"/>
      <c r="F1657" s="201"/>
      <c r="G1657" s="201"/>
      <c r="H1657" s="201"/>
      <c r="I1657" s="201"/>
      <c r="J1657" s="201"/>
      <c r="K1657" s="200"/>
      <c r="L1657" s="229"/>
      <c r="N1657" s="228"/>
    </row>
    <row r="1658" spans="2:14" x14ac:dyDescent="0.2">
      <c r="B1658" s="201"/>
      <c r="C1658" s="201"/>
      <c r="D1658" s="201"/>
      <c r="E1658" s="201"/>
      <c r="F1658" s="201"/>
      <c r="G1658" s="201"/>
      <c r="H1658" s="201"/>
      <c r="I1658" s="201"/>
      <c r="J1658" s="201"/>
      <c r="K1658" s="200"/>
      <c r="L1658" s="229"/>
      <c r="N1658" s="228"/>
    </row>
    <row r="1659" spans="2:14" x14ac:dyDescent="0.2">
      <c r="B1659" s="201"/>
      <c r="C1659" s="201"/>
      <c r="D1659" s="201"/>
      <c r="E1659" s="201"/>
      <c r="F1659" s="201"/>
      <c r="G1659" s="201"/>
      <c r="H1659" s="201"/>
      <c r="I1659" s="201"/>
      <c r="J1659" s="201"/>
      <c r="K1659" s="200"/>
      <c r="L1659" s="229"/>
      <c r="N1659" s="228"/>
    </row>
    <row r="1660" spans="2:14" x14ac:dyDescent="0.2">
      <c r="B1660" s="201"/>
      <c r="C1660" s="201"/>
      <c r="D1660" s="201"/>
      <c r="E1660" s="201"/>
      <c r="F1660" s="201"/>
      <c r="G1660" s="201"/>
      <c r="H1660" s="201"/>
      <c r="I1660" s="201"/>
      <c r="J1660" s="201"/>
      <c r="K1660" s="200"/>
      <c r="L1660" s="229"/>
      <c r="N1660" s="228"/>
    </row>
    <row r="1661" spans="2:14" x14ac:dyDescent="0.2">
      <c r="B1661" s="201"/>
      <c r="C1661" s="201"/>
      <c r="D1661" s="201"/>
      <c r="E1661" s="201"/>
      <c r="F1661" s="201"/>
      <c r="G1661" s="201"/>
      <c r="H1661" s="201"/>
      <c r="I1661" s="201"/>
      <c r="J1661" s="201"/>
      <c r="K1661" s="200"/>
      <c r="L1661" s="229"/>
      <c r="N1661" s="228"/>
    </row>
    <row r="1662" spans="2:14" x14ac:dyDescent="0.2">
      <c r="B1662" s="201"/>
      <c r="C1662" s="201"/>
      <c r="D1662" s="201"/>
      <c r="E1662" s="201"/>
      <c r="F1662" s="201"/>
      <c r="G1662" s="201"/>
      <c r="H1662" s="201"/>
      <c r="I1662" s="201"/>
      <c r="J1662" s="201"/>
      <c r="K1662" s="200"/>
      <c r="L1662" s="229"/>
      <c r="N1662" s="228"/>
    </row>
  </sheetData>
  <sheetProtection password="DF57" sheet="1" objects="1" scenarios="1"/>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indexed="45"/>
  </sheetPr>
  <dimension ref="A1:S7"/>
  <sheetViews>
    <sheetView showRowColHeaders="0" zoomScaleNormal="100" workbookViewId="0">
      <selection activeCell="A2" sqref="A2:A6"/>
    </sheetView>
  </sheetViews>
  <sheetFormatPr defaultColWidth="9.140625" defaultRowHeight="11.25" x14ac:dyDescent="0.2"/>
  <cols>
    <col min="1" max="1" width="8" style="206" bestFit="1" customWidth="1"/>
    <col min="2" max="2" width="10.85546875" style="206" bestFit="1" customWidth="1"/>
    <col min="3" max="3" width="6.7109375" style="206" bestFit="1" customWidth="1"/>
    <col min="4" max="4" width="6.85546875" style="206" bestFit="1" customWidth="1"/>
    <col min="5" max="5" width="6.7109375" style="206" bestFit="1" customWidth="1"/>
    <col min="6" max="6" width="8.140625" style="206" bestFit="1" customWidth="1"/>
    <col min="7" max="7" width="6.7109375" style="212" bestFit="1" customWidth="1"/>
    <col min="8" max="16" width="9.140625" style="206"/>
    <col min="17" max="19" width="9.140625" style="210"/>
    <col min="20" max="16384" width="9.140625" style="206"/>
  </cols>
  <sheetData>
    <row r="1" spans="1:19" s="197" customFormat="1" x14ac:dyDescent="0.2">
      <c r="A1" s="197" t="s">
        <v>42</v>
      </c>
      <c r="B1" s="197" t="s">
        <v>43</v>
      </c>
      <c r="C1" s="197" t="s">
        <v>44</v>
      </c>
      <c r="D1" s="197" t="s">
        <v>45</v>
      </c>
      <c r="E1" s="197" t="s">
        <v>46</v>
      </c>
      <c r="F1" s="197" t="s">
        <v>47</v>
      </c>
      <c r="G1" s="199" t="s">
        <v>48</v>
      </c>
      <c r="Q1" s="198"/>
      <c r="R1" s="198"/>
      <c r="S1" s="198"/>
    </row>
    <row r="2" spans="1:19" x14ac:dyDescent="0.2">
      <c r="A2" s="197">
        <v>201718</v>
      </c>
      <c r="B2" s="236" t="s">
        <v>351</v>
      </c>
      <c r="C2" s="206">
        <f>IF(Home!$S$16=0,"",Home!$S$16)</f>
        <v>522</v>
      </c>
      <c r="D2" s="206" t="s">
        <v>274</v>
      </c>
      <c r="E2" s="206">
        <v>1</v>
      </c>
      <c r="F2" s="207">
        <f>IF('Survey Response Burden'!D19="",-999,'Survey Response Burden'!D19)</f>
        <v>0</v>
      </c>
      <c r="G2" s="208" t="s">
        <v>125</v>
      </c>
      <c r="I2" s="209"/>
    </row>
    <row r="3" spans="1:19" x14ac:dyDescent="0.2">
      <c r="A3" s="197">
        <v>201718</v>
      </c>
      <c r="B3" s="236" t="s">
        <v>351</v>
      </c>
      <c r="C3" s="206">
        <f>IF(Home!$S$16=0,"",Home!$S$16)</f>
        <v>522</v>
      </c>
      <c r="D3" s="206" t="s">
        <v>274</v>
      </c>
      <c r="E3" s="206">
        <v>2</v>
      </c>
      <c r="F3" s="207">
        <f>IF('Survey Response Burden'!D20="",-999,'Survey Response Burden'!D20)</f>
        <v>1</v>
      </c>
      <c r="G3" s="211" t="s">
        <v>126</v>
      </c>
      <c r="I3" s="209"/>
    </row>
    <row r="4" spans="1:19" x14ac:dyDescent="0.2">
      <c r="A4" s="197">
        <v>201718</v>
      </c>
      <c r="B4" s="236" t="s">
        <v>351</v>
      </c>
      <c r="C4" s="206">
        <f>IF(Home!$S$16=0,"",Home!$S$16)</f>
        <v>522</v>
      </c>
      <c r="D4" s="206" t="s">
        <v>274</v>
      </c>
      <c r="E4" s="206">
        <v>3</v>
      </c>
      <c r="F4" s="207">
        <f>IF('Survey Response Burden'!D21="",-999,'Survey Response Burden'!D21)</f>
        <v>0</v>
      </c>
      <c r="G4" s="208" t="s">
        <v>127</v>
      </c>
      <c r="I4" s="209"/>
    </row>
    <row r="5" spans="1:19" x14ac:dyDescent="0.2">
      <c r="A5" s="197">
        <v>201718</v>
      </c>
      <c r="B5" s="236" t="s">
        <v>351</v>
      </c>
      <c r="C5" s="206">
        <f>IF(Home!$S$16=0,"",Home!$S$16)</f>
        <v>522</v>
      </c>
      <c r="D5" s="206" t="s">
        <v>274</v>
      </c>
      <c r="E5" s="206">
        <v>4</v>
      </c>
      <c r="F5" s="207">
        <f>IF('Survey Response Burden'!D22="",-999,'Survey Response Burden'!D22)</f>
        <v>2</v>
      </c>
      <c r="G5" s="208" t="s">
        <v>128</v>
      </c>
      <c r="I5" s="209"/>
    </row>
    <row r="6" spans="1:19" x14ac:dyDescent="0.2">
      <c r="A6" s="197">
        <v>201718</v>
      </c>
      <c r="B6" s="236" t="s">
        <v>351</v>
      </c>
      <c r="C6" s="206">
        <f>IF(Home!$S$16=0,"",Home!$S$16)</f>
        <v>522</v>
      </c>
      <c r="D6" s="206" t="s">
        <v>274</v>
      </c>
      <c r="E6" s="206">
        <v>5</v>
      </c>
      <c r="F6" s="207">
        <f>IF('Survey Response Burden'!D23="",-999,'Survey Response Burden'!D23)</f>
        <v>0</v>
      </c>
      <c r="G6" s="208" t="s">
        <v>129</v>
      </c>
      <c r="I6" s="209"/>
    </row>
    <row r="7" spans="1:19" x14ac:dyDescent="0.2">
      <c r="F7" s="207"/>
      <c r="G7" s="208"/>
      <c r="I7" s="209"/>
    </row>
  </sheetData>
  <sheetProtection password="DF57" sheet="1" objects="1" scenarios="1"/>
  <phoneticPr fontId="4"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autoPageBreaks="0" fitToPage="1"/>
  </sheetPr>
  <dimension ref="A1:U34"/>
  <sheetViews>
    <sheetView showGridLines="0" showRowColHeaders="0" tabSelected="1" zoomScaleNormal="100" zoomScaleSheetLayoutView="100" workbookViewId="0">
      <selection activeCell="J22" sqref="J22"/>
    </sheetView>
  </sheetViews>
  <sheetFormatPr defaultColWidth="0" defaultRowHeight="12.75" zeroHeight="1" x14ac:dyDescent="0.2"/>
  <cols>
    <col min="1" max="1" width="3" style="10" customWidth="1"/>
    <col min="2" max="2" width="1.140625" style="10" customWidth="1"/>
    <col min="3" max="3" width="9.42578125" style="10" customWidth="1"/>
    <col min="4" max="4" width="13" style="10" customWidth="1"/>
    <col min="5" max="5" width="33.42578125" style="10" customWidth="1"/>
    <col min="6" max="6" width="7.42578125" style="10" customWidth="1"/>
    <col min="7" max="7" width="15.140625" style="10" customWidth="1"/>
    <col min="8" max="8" width="3.7109375" style="10" customWidth="1"/>
    <col min="9" max="9" width="1.7109375" style="10" customWidth="1"/>
    <col min="10" max="10" width="6.5703125" style="10" customWidth="1"/>
    <col min="11" max="11" width="8.85546875" style="10" customWidth="1"/>
    <col min="12" max="13" width="4.28515625" style="10" customWidth="1"/>
    <col min="14" max="15" width="3.7109375" style="10" customWidth="1"/>
    <col min="16" max="16" width="2.140625" style="10" customWidth="1"/>
    <col min="17" max="17" width="3" style="10" customWidth="1"/>
    <col min="18" max="18" width="11.5703125" style="10" hidden="1" customWidth="1"/>
    <col min="19" max="19" width="4.140625" style="10" hidden="1" customWidth="1"/>
    <col min="20" max="20" width="6" style="10" hidden="1" customWidth="1"/>
    <col min="21" max="21" width="5.28515625" style="10" hidden="1" customWidth="1"/>
    <col min="22" max="671" width="9.140625" style="10" hidden="1" customWidth="1"/>
    <col min="672" max="16384" width="9.140625" style="10" hidden="1"/>
  </cols>
  <sheetData>
    <row r="1" spans="1:21" ht="12.75" customHeight="1" x14ac:dyDescent="0.2">
      <c r="A1" s="142"/>
      <c r="B1" s="142"/>
      <c r="C1" s="142"/>
      <c r="D1" s="142"/>
      <c r="E1" s="142"/>
      <c r="F1" s="142"/>
      <c r="G1" s="142"/>
      <c r="H1" s="142"/>
      <c r="I1" s="142"/>
      <c r="J1" s="142"/>
      <c r="K1" s="142"/>
      <c r="L1" s="142"/>
      <c r="M1" s="142"/>
      <c r="N1" s="142"/>
      <c r="O1" s="142"/>
      <c r="P1" s="142"/>
      <c r="Q1" s="142"/>
    </row>
    <row r="2" spans="1:21" ht="4.5" customHeight="1" x14ac:dyDescent="0.2">
      <c r="A2" s="142"/>
      <c r="B2" s="36"/>
      <c r="C2" s="36"/>
      <c r="D2" s="36"/>
      <c r="E2" s="36"/>
      <c r="F2" s="36"/>
      <c r="G2" s="36"/>
      <c r="H2" s="36"/>
      <c r="I2" s="36"/>
      <c r="J2" s="36"/>
      <c r="K2" s="36"/>
      <c r="L2" s="36"/>
      <c r="M2" s="36"/>
      <c r="N2" s="36"/>
      <c r="O2" s="36"/>
      <c r="P2" s="36"/>
      <c r="Q2" s="142"/>
    </row>
    <row r="3" spans="1:21" ht="17.45" customHeight="1" x14ac:dyDescent="0.2">
      <c r="A3" s="142"/>
      <c r="B3" s="36"/>
      <c r="C3" s="252" t="str">
        <f>Text!C3</f>
        <v>Gypsy and Traveller Caravan Count</v>
      </c>
      <c r="D3" s="252"/>
      <c r="E3" s="252"/>
      <c r="F3" s="252"/>
      <c r="G3" s="36"/>
      <c r="H3" s="36"/>
      <c r="I3" s="36"/>
      <c r="J3" s="36"/>
      <c r="K3" s="36"/>
      <c r="L3" s="36"/>
      <c r="M3" s="36"/>
      <c r="N3" s="36"/>
      <c r="O3" s="36"/>
      <c r="P3" s="36"/>
      <c r="Q3" s="142"/>
    </row>
    <row r="4" spans="1:21" ht="18" customHeight="1" x14ac:dyDescent="0.2">
      <c r="A4" s="142"/>
      <c r="B4" s="36"/>
      <c r="C4" s="252" t="str">
        <f>Text!C133</f>
        <v xml:space="preserve"> 19 July 2018 </v>
      </c>
      <c r="D4" s="252"/>
      <c r="E4" s="252"/>
      <c r="F4" s="252"/>
      <c r="G4" s="36"/>
      <c r="H4" s="36"/>
      <c r="I4" s="36"/>
      <c r="J4" s="36"/>
      <c r="K4" s="36"/>
      <c r="L4" s="36"/>
      <c r="M4" s="36"/>
      <c r="N4" s="36"/>
      <c r="O4" s="36"/>
      <c r="P4" s="36"/>
      <c r="Q4" s="142"/>
    </row>
    <row r="5" spans="1:21" ht="12.75" customHeight="1" x14ac:dyDescent="0.2">
      <c r="A5" s="142"/>
      <c r="B5" s="36"/>
      <c r="C5" s="36"/>
      <c r="D5" s="36"/>
      <c r="E5" s="36"/>
      <c r="F5" s="36"/>
      <c r="G5" s="36"/>
      <c r="H5" s="36"/>
      <c r="I5" s="36"/>
      <c r="J5" s="36"/>
      <c r="K5" s="36"/>
      <c r="L5" s="36"/>
      <c r="M5" s="36"/>
      <c r="N5" s="36"/>
      <c r="O5" s="36"/>
      <c r="P5" s="36"/>
      <c r="Q5" s="142"/>
    </row>
    <row r="6" spans="1:21" ht="12.75" customHeight="1" x14ac:dyDescent="0.2">
      <c r="A6" s="142"/>
      <c r="B6" s="36"/>
      <c r="C6" s="255" t="str">
        <f>Text!C4</f>
        <v>This data collection is being undertaken by the Welsh Government</v>
      </c>
      <c r="D6" s="255"/>
      <c r="E6" s="255"/>
      <c r="F6" s="255"/>
      <c r="G6" s="36"/>
      <c r="H6" s="36"/>
      <c r="I6" s="36"/>
      <c r="J6" s="36"/>
      <c r="K6" s="36"/>
      <c r="L6" s="36"/>
      <c r="M6" s="36"/>
      <c r="N6" s="36"/>
      <c r="O6" s="36"/>
      <c r="P6" s="36"/>
      <c r="Q6" s="142"/>
    </row>
    <row r="7" spans="1:21" ht="16.5" customHeight="1" x14ac:dyDescent="0.2">
      <c r="A7" s="142"/>
      <c r="B7" s="36"/>
      <c r="C7" s="255"/>
      <c r="D7" s="255"/>
      <c r="E7" s="255"/>
      <c r="F7" s="255"/>
      <c r="G7" s="39"/>
      <c r="H7" s="39"/>
      <c r="I7" s="39"/>
      <c r="J7" s="40"/>
      <c r="K7" s="40"/>
      <c r="L7" s="40"/>
      <c r="M7" s="40"/>
      <c r="N7" s="40"/>
      <c r="O7" s="40"/>
      <c r="P7" s="40"/>
      <c r="Q7" s="142"/>
      <c r="R7" s="11" t="s">
        <v>342</v>
      </c>
      <c r="S7" s="253" t="s">
        <v>52</v>
      </c>
      <c r="T7" s="254"/>
      <c r="U7" s="254"/>
    </row>
    <row r="8" spans="1:21" ht="9.75" customHeight="1" x14ac:dyDescent="0.2">
      <c r="A8" s="142"/>
      <c r="B8" s="36"/>
      <c r="C8" s="36"/>
      <c r="D8" s="37"/>
      <c r="E8" s="37"/>
      <c r="F8" s="40"/>
      <c r="G8" s="41"/>
      <c r="H8" s="41"/>
      <c r="I8" s="41"/>
      <c r="J8" s="40"/>
      <c r="K8" s="40"/>
      <c r="L8" s="40"/>
      <c r="M8" s="40"/>
      <c r="N8" s="40"/>
      <c r="O8" s="40"/>
      <c r="P8" s="40"/>
      <c r="Q8" s="142"/>
      <c r="R8" s="28"/>
      <c r="S8" s="29"/>
    </row>
    <row r="9" spans="1:21" ht="16.5" customHeight="1" x14ac:dyDescent="0.2">
      <c r="A9" s="142"/>
      <c r="B9" s="36"/>
      <c r="C9" s="257" t="str">
        <f>Text!C5</f>
        <v>Guidance Notes are included to assist in the completion of the form</v>
      </c>
      <c r="D9" s="257"/>
      <c r="E9" s="257"/>
      <c r="F9" s="257"/>
      <c r="G9" s="257"/>
      <c r="H9" s="257"/>
      <c r="I9" s="246"/>
      <c r="J9" s="246"/>
      <c r="K9" s="40"/>
      <c r="L9" s="40"/>
      <c r="M9" s="40"/>
      <c r="N9" s="40"/>
      <c r="O9" s="40"/>
      <c r="P9" s="40"/>
      <c r="Q9" s="142"/>
      <c r="R9" s="28"/>
      <c r="S9" s="29"/>
    </row>
    <row r="10" spans="1:21" ht="9" customHeight="1" x14ac:dyDescent="0.2">
      <c r="A10" s="142"/>
      <c r="B10" s="36"/>
      <c r="C10" s="42"/>
      <c r="D10" s="42"/>
      <c r="E10" s="42"/>
      <c r="F10" s="42"/>
      <c r="G10" s="42"/>
      <c r="H10" s="42"/>
      <c r="I10" s="42"/>
      <c r="J10" s="42"/>
      <c r="K10" s="40"/>
      <c r="L10" s="40"/>
      <c r="M10" s="40"/>
      <c r="N10" s="40"/>
      <c r="O10" s="40"/>
      <c r="P10" s="40"/>
      <c r="Q10" s="142"/>
      <c r="R10" s="28"/>
      <c r="S10" s="29"/>
    </row>
    <row r="11" spans="1:21" ht="15" customHeight="1" x14ac:dyDescent="0.2">
      <c r="A11" s="142"/>
      <c r="B11" s="36"/>
      <c r="C11" s="258" t="s">
        <v>165</v>
      </c>
      <c r="D11" s="258"/>
      <c r="E11" s="258"/>
      <c r="F11" s="258"/>
      <c r="G11" s="258"/>
      <c r="H11" s="43"/>
      <c r="I11" s="43"/>
      <c r="J11" s="43"/>
      <c r="K11" s="43"/>
      <c r="L11" s="43"/>
      <c r="M11" s="43"/>
      <c r="N11" s="43"/>
      <c r="O11" s="43"/>
      <c r="P11" s="43"/>
      <c r="Q11" s="142"/>
    </row>
    <row r="12" spans="1:21" ht="6" customHeight="1" x14ac:dyDescent="0.2">
      <c r="A12" s="142"/>
      <c r="B12" s="36"/>
      <c r="C12" s="36"/>
      <c r="D12" s="36"/>
      <c r="E12" s="36"/>
      <c r="F12" s="36"/>
      <c r="G12" s="44"/>
      <c r="H12" s="217"/>
      <c r="I12" s="217"/>
      <c r="J12" s="232"/>
      <c r="K12" s="232"/>
      <c r="L12" s="232"/>
      <c r="M12" s="232"/>
      <c r="N12" s="232"/>
      <c r="O12" s="232"/>
      <c r="P12" s="36"/>
      <c r="Q12" s="142"/>
    </row>
    <row r="13" spans="1:21" s="13" customFormat="1" ht="16.5" customHeight="1" x14ac:dyDescent="0.2">
      <c r="A13" s="143"/>
      <c r="B13" s="42"/>
      <c r="C13" s="259" t="str">
        <f>Text!C6</f>
        <v>PROVIDER DETAILS</v>
      </c>
      <c r="D13" s="259"/>
      <c r="E13" s="259"/>
      <c r="F13" s="45"/>
      <c r="G13" s="50"/>
      <c r="H13" s="50"/>
      <c r="I13" s="50"/>
      <c r="J13" s="45"/>
      <c r="K13" s="45"/>
      <c r="L13" s="45"/>
      <c r="M13" s="45"/>
      <c r="N13" s="45"/>
      <c r="O13" s="45"/>
      <c r="P13" s="51"/>
      <c r="Q13" s="143"/>
      <c r="R13" s="202">
        <v>1</v>
      </c>
      <c r="S13" s="14" t="s">
        <v>103</v>
      </c>
    </row>
    <row r="14" spans="1:21" ht="6" customHeight="1" x14ac:dyDescent="0.2">
      <c r="A14" s="142"/>
      <c r="B14" s="36"/>
      <c r="C14" s="36"/>
      <c r="D14" s="36"/>
      <c r="E14" s="36"/>
      <c r="F14" s="36"/>
      <c r="G14" s="44"/>
      <c r="H14" s="217"/>
      <c r="I14" s="217"/>
      <c r="J14" s="45"/>
      <c r="K14" s="45"/>
      <c r="L14" s="45"/>
      <c r="M14" s="50"/>
      <c r="N14" s="50"/>
      <c r="O14" s="50"/>
      <c r="P14" s="51"/>
      <c r="Q14" s="142"/>
      <c r="R14" s="14"/>
      <c r="S14" s="12" t="s">
        <v>102</v>
      </c>
    </row>
    <row r="15" spans="1:21" ht="4.5" customHeight="1" x14ac:dyDescent="0.2">
      <c r="A15" s="142"/>
      <c r="B15" s="36"/>
      <c r="C15" s="36"/>
      <c r="D15" s="52"/>
      <c r="E15" s="38"/>
      <c r="F15" s="38"/>
      <c r="G15" s="53"/>
      <c r="H15" s="218"/>
      <c r="I15" s="218"/>
      <c r="J15" s="45"/>
      <c r="K15" s="45"/>
      <c r="L15" s="45"/>
      <c r="M15" s="50"/>
      <c r="N15" s="50"/>
      <c r="O15" s="50"/>
      <c r="P15" s="51"/>
      <c r="Q15" s="142"/>
    </row>
    <row r="16" spans="1:21" ht="15.75" customHeight="1" x14ac:dyDescent="0.2">
      <c r="A16" s="142"/>
      <c r="B16" s="36"/>
      <c r="C16" s="258" t="str">
        <f>Text!C7</f>
        <v>Please select your authority from the list provided</v>
      </c>
      <c r="D16" s="258"/>
      <c r="E16" s="258"/>
      <c r="F16" s="258"/>
      <c r="G16" s="54"/>
      <c r="H16" s="50"/>
      <c r="I16" s="219"/>
      <c r="J16" s="45"/>
      <c r="K16" s="45"/>
      <c r="L16" s="45"/>
      <c r="M16" s="50"/>
      <c r="N16" s="220" t="str">
        <f>IF(S16=0,"û","ü")</f>
        <v>ü</v>
      </c>
      <c r="O16" s="50"/>
      <c r="P16" s="51"/>
      <c r="Q16" s="142"/>
      <c r="R16" s="15">
        <v>6</v>
      </c>
      <c r="S16" s="16">
        <f>VLOOKUP(R16,LAs!A2:B24,2,0)</f>
        <v>522</v>
      </c>
      <c r="T16" s="10" t="str">
        <f>VLOOKUP($S$16,LAs!B2:E24,4,0)</f>
        <v>Wrexham</v>
      </c>
    </row>
    <row r="17" spans="1:20" ht="3" customHeight="1" x14ac:dyDescent="0.2">
      <c r="A17" s="142"/>
      <c r="B17" s="36"/>
      <c r="C17" s="42"/>
      <c r="D17" s="42"/>
      <c r="E17" s="42"/>
      <c r="F17" s="42"/>
      <c r="G17" s="54"/>
      <c r="H17" s="50"/>
      <c r="I17" s="219"/>
      <c r="J17" s="45"/>
      <c r="K17" s="45"/>
      <c r="L17" s="45"/>
      <c r="M17" s="50"/>
      <c r="N17" s="221"/>
      <c r="O17" s="50"/>
      <c r="P17" s="51"/>
      <c r="Q17" s="142"/>
      <c r="R17" s="34"/>
      <c r="S17" s="35"/>
    </row>
    <row r="18" spans="1:20" ht="17.25" customHeight="1" x14ac:dyDescent="0.2">
      <c r="A18" s="142"/>
      <c r="B18" s="36"/>
      <c r="C18" s="258" t="str">
        <f>Text!C8</f>
        <v>Please enter the name of the main contact in relation to this return</v>
      </c>
      <c r="D18" s="258"/>
      <c r="E18" s="258"/>
      <c r="F18" s="258"/>
      <c r="G18" s="258"/>
      <c r="H18" s="260" t="s">
        <v>360</v>
      </c>
      <c r="I18" s="261"/>
      <c r="J18" s="261"/>
      <c r="K18" s="261"/>
      <c r="L18" s="261"/>
      <c r="M18" s="261"/>
      <c r="N18" s="85" t="str">
        <f>IF(H18="","û","ü")</f>
        <v>ü</v>
      </c>
      <c r="O18" s="44"/>
      <c r="P18" s="36"/>
      <c r="Q18" s="142"/>
      <c r="R18" s="17"/>
      <c r="S18" s="17"/>
      <c r="T18" s="17"/>
    </row>
    <row r="19" spans="1:20" ht="18" customHeight="1" x14ac:dyDescent="0.2">
      <c r="A19" s="142"/>
      <c r="B19" s="39"/>
      <c r="C19" s="258" t="str">
        <f>Text!C9</f>
        <v>Please enter the telephone number for this contact</v>
      </c>
      <c r="D19" s="258"/>
      <c r="E19" s="258"/>
      <c r="F19" s="258"/>
      <c r="G19" s="258"/>
      <c r="H19" s="260" t="s">
        <v>361</v>
      </c>
      <c r="I19" s="261"/>
      <c r="J19" s="261"/>
      <c r="K19" s="261"/>
      <c r="L19" s="261"/>
      <c r="M19" s="261"/>
      <c r="N19" s="85" t="str">
        <f>IF(H19="","û","ü")</f>
        <v>ü</v>
      </c>
      <c r="O19" s="55"/>
      <c r="P19" s="39"/>
      <c r="Q19" s="142"/>
      <c r="R19" s="17"/>
      <c r="S19" s="13"/>
      <c r="T19" s="18"/>
    </row>
    <row r="20" spans="1:20" ht="15.75" customHeight="1" x14ac:dyDescent="0.2">
      <c r="A20" s="142"/>
      <c r="B20" s="39"/>
      <c r="C20" s="258" t="str">
        <f>Text!C10</f>
        <v>Please enter the e-mail address for this contact</v>
      </c>
      <c r="D20" s="258"/>
      <c r="E20" s="258"/>
      <c r="F20" s="258"/>
      <c r="G20" s="258"/>
      <c r="H20" s="262" t="s">
        <v>362</v>
      </c>
      <c r="I20" s="263"/>
      <c r="J20" s="263"/>
      <c r="K20" s="263"/>
      <c r="L20" s="263"/>
      <c r="M20" s="263"/>
      <c r="N20" s="85" t="str">
        <f>IF(H20="","û","ü")</f>
        <v>ü</v>
      </c>
      <c r="O20" s="44"/>
      <c r="P20" s="36"/>
      <c r="Q20" s="142"/>
      <c r="R20" s="17"/>
      <c r="S20" s="13"/>
      <c r="T20" s="18"/>
    </row>
    <row r="21" spans="1:20" s="13" customFormat="1" ht="10.5" customHeight="1" x14ac:dyDescent="0.2">
      <c r="A21" s="143"/>
      <c r="B21" s="56"/>
      <c r="C21" s="57"/>
      <c r="D21" s="57"/>
      <c r="E21" s="57"/>
      <c r="F21" s="57"/>
      <c r="G21" s="53"/>
      <c r="H21" s="53"/>
      <c r="I21" s="53"/>
      <c r="J21" s="53"/>
      <c r="K21" s="53"/>
      <c r="L21" s="53"/>
      <c r="M21" s="53"/>
      <c r="N21" s="53"/>
      <c r="O21" s="53"/>
      <c r="P21" s="53"/>
      <c r="Q21" s="143"/>
    </row>
    <row r="22" spans="1:20" s="13" customFormat="1" x14ac:dyDescent="0.2">
      <c r="A22" s="143"/>
      <c r="B22" s="56"/>
      <c r="C22" s="250" t="str">
        <f>Text!C11</f>
        <v>Table</v>
      </c>
      <c r="D22" s="250"/>
      <c r="E22" s="250"/>
      <c r="F22" s="247" t="str">
        <f>Text!C12</f>
        <v>Validation progress</v>
      </c>
      <c r="G22" s="247"/>
      <c r="H22" s="53"/>
      <c r="I22" s="53"/>
      <c r="J22" s="53"/>
      <c r="K22" s="53"/>
      <c r="L22" s="53"/>
      <c r="M22" s="53"/>
      <c r="N22" s="53"/>
      <c r="O22" s="53"/>
      <c r="P22" s="53"/>
      <c r="Q22" s="143"/>
    </row>
    <row r="23" spans="1:20" s="13" customFormat="1" ht="16.5" customHeight="1" x14ac:dyDescent="0.2">
      <c r="A23" s="143"/>
      <c r="B23" s="56"/>
      <c r="C23" s="251" t="str">
        <f>Text!C15</f>
        <v>Monitoring survey response burden</v>
      </c>
      <c r="D23" s="251"/>
      <c r="E23" s="251"/>
      <c r="F23" s="248">
        <f>SUM('Survey Response Burden'!J28/'Survey Response Burden'!J29)</f>
        <v>1</v>
      </c>
      <c r="G23" s="249"/>
      <c r="H23" s="85" t="str">
        <f>IF(F23&lt;1,"û","ü")</f>
        <v>ü</v>
      </c>
      <c r="I23" s="53"/>
      <c r="J23" s="53"/>
      <c r="K23" s="53"/>
      <c r="L23" s="53"/>
      <c r="M23" s="53"/>
      <c r="N23" s="53"/>
      <c r="O23" s="53"/>
      <c r="P23" s="53"/>
      <c r="Q23" s="143"/>
    </row>
    <row r="24" spans="1:20" s="13" customFormat="1" ht="16.5" customHeight="1" x14ac:dyDescent="0.2">
      <c r="A24" s="143"/>
      <c r="B24" s="56"/>
      <c r="C24" s="251" t="str">
        <f>Text!C16</f>
        <v>Table 1 - authorised socially rented sites</v>
      </c>
      <c r="D24" s="251"/>
      <c r="E24" s="251"/>
      <c r="F24" s="248">
        <f>SUM('Table 1'!O37/'Table 1'!O39)</f>
        <v>1</v>
      </c>
      <c r="G24" s="249"/>
      <c r="H24" s="85" t="str">
        <f>IF(F24&lt;1,"û","ü")</f>
        <v>ü</v>
      </c>
      <c r="I24" s="53"/>
      <c r="J24" s="53"/>
      <c r="K24" s="53"/>
      <c r="L24" s="53"/>
      <c r="M24" s="53"/>
      <c r="N24" s="53"/>
      <c r="O24" s="53"/>
      <c r="P24" s="53"/>
      <c r="Q24" s="143"/>
    </row>
    <row r="25" spans="1:20" s="13" customFormat="1" ht="16.5" customHeight="1" x14ac:dyDescent="0.2">
      <c r="A25" s="143"/>
      <c r="B25" s="56"/>
      <c r="C25" s="251" t="str">
        <f>Text!C17</f>
        <v>Table 2 - authorised private sites</v>
      </c>
      <c r="D25" s="251"/>
      <c r="E25" s="251"/>
      <c r="F25" s="248">
        <f>SUM('Table 2'!H50/'Table 2'!H52)</f>
        <v>1</v>
      </c>
      <c r="G25" s="249"/>
      <c r="H25" s="85" t="str">
        <f>IF(F25&lt;1,"û","ü")</f>
        <v>ü</v>
      </c>
      <c r="I25" s="53"/>
      <c r="J25" s="53"/>
      <c r="K25" s="53"/>
      <c r="L25" s="53"/>
      <c r="M25" s="53"/>
      <c r="N25" s="53"/>
      <c r="O25" s="53"/>
      <c r="P25" s="53"/>
      <c r="Q25" s="143"/>
    </row>
    <row r="26" spans="1:20" s="13" customFormat="1" ht="16.5" customHeight="1" x14ac:dyDescent="0.2">
      <c r="A26" s="143"/>
      <c r="B26" s="56"/>
      <c r="C26" s="251" t="str">
        <f>Text!C18</f>
        <v>Table 3 - unauthorised sites</v>
      </c>
      <c r="D26" s="251"/>
      <c r="E26" s="251"/>
      <c r="F26" s="248">
        <f>SUM('Table 3'!J37/'Table 3'!J39)</f>
        <v>1</v>
      </c>
      <c r="G26" s="249"/>
      <c r="H26" s="85" t="str">
        <f>IF(F26&lt;1,"û","ü")</f>
        <v>ü</v>
      </c>
      <c r="I26" s="57"/>
      <c r="J26" s="57"/>
      <c r="K26" s="57"/>
      <c r="L26" s="57"/>
      <c r="M26" s="57"/>
      <c r="N26" s="57"/>
      <c r="O26" s="57"/>
      <c r="P26" s="57"/>
      <c r="Q26" s="143"/>
    </row>
    <row r="27" spans="1:20" s="13" customFormat="1" ht="12.6" customHeight="1" x14ac:dyDescent="0.2">
      <c r="A27" s="143"/>
      <c r="B27" s="56"/>
      <c r="C27" s="57"/>
      <c r="D27" s="58"/>
      <c r="E27" s="57"/>
      <c r="F27" s="59"/>
      <c r="G27" s="57"/>
      <c r="H27" s="57"/>
      <c r="I27" s="57"/>
      <c r="J27" s="57"/>
      <c r="K27" s="57"/>
      <c r="L27" s="57"/>
      <c r="M27" s="57"/>
      <c r="N27" s="57"/>
      <c r="O27" s="57"/>
      <c r="P27" s="57"/>
      <c r="Q27" s="143"/>
    </row>
    <row r="28" spans="1:20" s="13" customFormat="1" ht="24" customHeight="1" x14ac:dyDescent="0.25">
      <c r="A28" s="143"/>
      <c r="B28" s="56"/>
      <c r="C28" s="245" t="str">
        <f>Text!C134</f>
        <v>Please note that the ‘live’ online system needs to be updated at the same time.</v>
      </c>
      <c r="D28" s="245"/>
      <c r="E28" s="245"/>
      <c r="F28" s="245"/>
      <c r="G28" s="245"/>
      <c r="H28" s="245"/>
      <c r="I28" s="245"/>
      <c r="J28" s="245"/>
      <c r="K28" s="245"/>
      <c r="L28" s="245"/>
      <c r="M28" s="245"/>
      <c r="N28" s="245"/>
      <c r="O28" s="57"/>
      <c r="P28" s="57"/>
      <c r="Q28" s="143"/>
    </row>
    <row r="29" spans="1:20" ht="27" customHeight="1" x14ac:dyDescent="0.25">
      <c r="A29" s="142"/>
      <c r="B29" s="36"/>
      <c r="C29" s="245" t="str">
        <f>Text!C14</f>
        <v>Please return your completed spreadsheet to the Welsh Government via Afon by 17 August 2018</v>
      </c>
      <c r="D29" s="245"/>
      <c r="E29" s="245"/>
      <c r="F29" s="245"/>
      <c r="G29" s="245"/>
      <c r="H29" s="245"/>
      <c r="I29" s="245"/>
      <c r="J29" s="245"/>
      <c r="K29" s="245"/>
      <c r="L29" s="245"/>
      <c r="M29" s="245"/>
      <c r="N29" s="245"/>
      <c r="O29" s="36"/>
      <c r="P29" s="36"/>
      <c r="Q29" s="142"/>
    </row>
    <row r="30" spans="1:20" ht="17.25" customHeight="1" x14ac:dyDescent="0.2">
      <c r="A30" s="142"/>
      <c r="B30" s="36"/>
      <c r="C30" s="246" t="s">
        <v>166</v>
      </c>
      <c r="D30" s="246"/>
      <c r="E30" s="246"/>
      <c r="F30" s="36"/>
      <c r="G30" s="36"/>
      <c r="H30" s="36"/>
      <c r="I30" s="36"/>
      <c r="J30" s="36"/>
      <c r="K30" s="36"/>
      <c r="L30" s="36"/>
      <c r="M30" s="36"/>
      <c r="N30" s="36"/>
      <c r="O30" s="36"/>
      <c r="P30" s="36"/>
      <c r="Q30" s="142"/>
    </row>
    <row r="31" spans="1:20" ht="4.5" customHeight="1" x14ac:dyDescent="0.2">
      <c r="A31" s="142"/>
      <c r="B31" s="36"/>
      <c r="C31" s="36"/>
      <c r="D31" s="60"/>
      <c r="E31" s="60"/>
      <c r="F31" s="60"/>
      <c r="G31" s="36"/>
      <c r="H31" s="36"/>
      <c r="I31" s="36"/>
      <c r="J31" s="36"/>
      <c r="K31" s="36"/>
      <c r="L31" s="36"/>
      <c r="M31" s="36"/>
      <c r="N31" s="36"/>
      <c r="O31" s="36"/>
      <c r="P31" s="36"/>
      <c r="Q31" s="142"/>
    </row>
    <row r="32" spans="1:20" ht="12.75" customHeight="1" x14ac:dyDescent="0.2">
      <c r="A32" s="142"/>
      <c r="B32" s="36"/>
      <c r="C32" s="36"/>
      <c r="D32" s="61"/>
      <c r="E32" s="36"/>
      <c r="F32" s="36"/>
      <c r="G32" s="36"/>
      <c r="H32" s="36"/>
      <c r="I32" s="36"/>
      <c r="J32" s="36"/>
      <c r="K32" s="36"/>
      <c r="L32" s="256" t="str">
        <f>Text!C13</f>
        <v>Version 1</v>
      </c>
      <c r="M32" s="256"/>
      <c r="N32" s="256"/>
      <c r="O32" s="36"/>
      <c r="P32" s="36"/>
      <c r="Q32" s="142"/>
    </row>
    <row r="33" spans="1:17" ht="3" customHeight="1" x14ac:dyDescent="0.2">
      <c r="A33" s="142"/>
      <c r="B33" s="36"/>
      <c r="C33" s="36"/>
      <c r="D33" s="61"/>
      <c r="E33" s="36"/>
      <c r="F33" s="36"/>
      <c r="G33" s="36"/>
      <c r="H33" s="36"/>
      <c r="I33" s="36"/>
      <c r="J33" s="36"/>
      <c r="K33" s="36"/>
      <c r="L33" s="62"/>
      <c r="M33" s="62"/>
      <c r="N33" s="62"/>
      <c r="O33" s="36"/>
      <c r="P33" s="36"/>
      <c r="Q33" s="142"/>
    </row>
    <row r="34" spans="1:17" ht="12.75" customHeight="1" x14ac:dyDescent="0.2">
      <c r="A34" s="142"/>
      <c r="B34" s="142"/>
      <c r="C34" s="142"/>
      <c r="D34" s="142"/>
      <c r="E34" s="142"/>
      <c r="F34" s="142"/>
      <c r="G34" s="142"/>
      <c r="H34" s="142"/>
      <c r="I34" s="142"/>
      <c r="J34" s="142"/>
      <c r="K34" s="142"/>
      <c r="L34" s="142"/>
      <c r="M34" s="142"/>
      <c r="N34" s="142"/>
      <c r="O34" s="142"/>
      <c r="P34" s="142"/>
      <c r="Q34" s="142"/>
    </row>
  </sheetData>
  <sheetProtection password="DF57" sheet="1" objects="1" scenarios="1"/>
  <mergeCells count="29">
    <mergeCell ref="C4:F4"/>
    <mergeCell ref="S7:U7"/>
    <mergeCell ref="C3:F3"/>
    <mergeCell ref="C6:F7"/>
    <mergeCell ref="L32:N32"/>
    <mergeCell ref="I9:J9"/>
    <mergeCell ref="C9:H9"/>
    <mergeCell ref="C16:F16"/>
    <mergeCell ref="C11:G11"/>
    <mergeCell ref="C13:E13"/>
    <mergeCell ref="C18:G18"/>
    <mergeCell ref="C19:G19"/>
    <mergeCell ref="C20:G20"/>
    <mergeCell ref="H18:M18"/>
    <mergeCell ref="H19:M19"/>
    <mergeCell ref="H20:M20"/>
    <mergeCell ref="C29:N29"/>
    <mergeCell ref="C30:E30"/>
    <mergeCell ref="F22:G22"/>
    <mergeCell ref="F26:G26"/>
    <mergeCell ref="F25:G25"/>
    <mergeCell ref="F24:G24"/>
    <mergeCell ref="F23:G23"/>
    <mergeCell ref="C22:E22"/>
    <mergeCell ref="C24:E24"/>
    <mergeCell ref="C25:E25"/>
    <mergeCell ref="C26:E26"/>
    <mergeCell ref="C23:E23"/>
    <mergeCell ref="C28:N28"/>
  </mergeCells>
  <phoneticPr fontId="4" type="noConversion"/>
  <conditionalFormatting sqref="N16:N20 H23:H26">
    <cfRule type="cellIs" dxfId="26" priority="1" stopIfTrue="1" operator="equal">
      <formula>"ü"</formula>
    </cfRule>
    <cfRule type="cellIs" dxfId="25" priority="2" stopIfTrue="1" operator="equal">
      <formula>"û"</formula>
    </cfRule>
    <cfRule type="cellIs" dxfId="24" priority="3" stopIfTrue="1" operator="equal">
      <formula>"!"</formula>
    </cfRule>
  </conditionalFormatting>
  <dataValidations xWindow="619" yWindow="515" count="1">
    <dataValidation allowBlank="1" sqref="A1:XFD1048576"/>
  </dataValidations>
  <hyperlinks>
    <hyperlink ref="C30" r:id="rId1"/>
    <hyperlink ref="C9:J9" location="'Technical Guidance'!A1" display="'Technical Guidance'!A1"/>
    <hyperlink ref="C24:E24" location="'Table 1'!A1" display="'Table 1'!A1"/>
    <hyperlink ref="C25:E25" location="'Table 2'!A1" display="'Table 2'!A1"/>
    <hyperlink ref="C26:E26" location="'Table 3'!A1" display="'Table 3'!A1"/>
    <hyperlink ref="C23:E23" location="'Survey Response Burden'!A1" display="'Survey Response Burden'!A1"/>
    <hyperlink ref="C9:H9" location="'Form Guidance'!A1" display="'Form Guidance'!A1"/>
  </hyperlinks>
  <pageMargins left="0.75" right="0.75" top="1" bottom="1" header="0.5" footer="0.5"/>
  <pageSetup paperSize="9" orientation="landscape" r:id="rId2"/>
  <headerFooter alignWithMargins="0"/>
  <colBreaks count="1" manualBreakCount="1">
    <brk id="16" max="1048575" man="1"/>
  </colBreaks>
  <drawing r:id="rId3"/>
  <legacyDrawing r:id="rId4"/>
  <mc:AlternateContent xmlns:mc="http://schemas.openxmlformats.org/markup-compatibility/2006">
    <mc:Choice Requires="x14">
      <controls>
        <mc:AlternateContent xmlns:mc="http://schemas.openxmlformats.org/markup-compatibility/2006">
          <mc:Choice Requires="x14">
            <control shapeId="7170" r:id="rId5" name="Drop Down 2">
              <controlPr defaultSize="0" autoLine="0" autoPict="0">
                <anchor moveWithCells="1" sizeWithCells="1">
                  <from>
                    <xdr:col>7</xdr:col>
                    <xdr:colOff>9525</xdr:colOff>
                    <xdr:row>15</xdr:row>
                    <xdr:rowOff>0</xdr:rowOff>
                  </from>
                  <to>
                    <xdr:col>12</xdr:col>
                    <xdr:colOff>266700</xdr:colOff>
                    <xdr:row>16</xdr:row>
                    <xdr:rowOff>0</xdr:rowOff>
                  </to>
                </anchor>
              </controlPr>
            </control>
          </mc:Choice>
        </mc:AlternateContent>
        <mc:AlternateContent xmlns:mc="http://schemas.openxmlformats.org/markup-compatibility/2006">
          <mc:Choice Requires="x14">
            <control shapeId="7179" r:id="rId6" name="Drop Down 11">
              <controlPr defaultSize="0" autoLine="0" autoPict="0">
                <anchor moveWithCells="1" sizeWithCells="1">
                  <from>
                    <xdr:col>9</xdr:col>
                    <xdr:colOff>9525</xdr:colOff>
                    <xdr:row>10</xdr:row>
                    <xdr:rowOff>0</xdr:rowOff>
                  </from>
                  <to>
                    <xdr:col>14</xdr:col>
                    <xdr:colOff>104775</xdr:colOff>
                    <xdr:row>11</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K41"/>
  <sheetViews>
    <sheetView showGridLines="0" showRowColHeaders="0" topLeftCell="A5" zoomScaleNormal="100" workbookViewId="0">
      <selection activeCell="C3" sqref="C3:E3"/>
    </sheetView>
  </sheetViews>
  <sheetFormatPr defaultColWidth="0" defaultRowHeight="12.75" zeroHeight="1" x14ac:dyDescent="0.2"/>
  <cols>
    <col min="1" max="1" width="3.5703125" style="91" customWidth="1"/>
    <col min="2" max="2" width="1.7109375" style="91" customWidth="1"/>
    <col min="3" max="4" width="25.42578125" style="91" customWidth="1"/>
    <col min="5" max="5" width="15.28515625" style="91" customWidth="1"/>
    <col min="6" max="6" width="26.140625" style="91" customWidth="1"/>
    <col min="7" max="7" width="3.42578125" style="91" customWidth="1"/>
    <col min="8" max="8" width="17" style="91" customWidth="1"/>
    <col min="9" max="9" width="1.42578125" style="91" customWidth="1"/>
    <col min="10" max="10" width="3.5703125" style="91" customWidth="1"/>
    <col min="11" max="16384" width="3.7109375" style="91" hidden="1"/>
  </cols>
  <sheetData>
    <row r="1" spans="1:11" s="90" customFormat="1" ht="15" customHeight="1" x14ac:dyDescent="0.2">
      <c r="A1" s="144"/>
      <c r="B1" s="144"/>
      <c r="C1" s="144"/>
      <c r="D1" s="144"/>
      <c r="E1" s="144"/>
      <c r="F1" s="144"/>
      <c r="G1" s="144"/>
      <c r="H1" s="144"/>
      <c r="I1" s="144"/>
      <c r="J1" s="144"/>
    </row>
    <row r="2" spans="1:11" ht="5.25" customHeight="1" x14ac:dyDescent="0.25">
      <c r="A2" s="144"/>
      <c r="B2" s="92"/>
      <c r="C2" s="93"/>
      <c r="D2" s="92"/>
      <c r="E2" s="92"/>
      <c r="H2" s="94"/>
      <c r="I2" s="95"/>
      <c r="J2" s="144"/>
      <c r="K2" s="90"/>
    </row>
    <row r="3" spans="1:11" ht="20.25" customHeight="1" x14ac:dyDescent="0.25">
      <c r="A3" s="144"/>
      <c r="B3" s="92"/>
      <c r="C3" s="275" t="str">
        <f>Text!C44</f>
        <v>Form guidance</v>
      </c>
      <c r="D3" s="275"/>
      <c r="E3" s="275"/>
      <c r="F3" s="274" t="str">
        <f>Home!$T$16</f>
        <v>Wrexham</v>
      </c>
      <c r="G3" s="274"/>
      <c r="H3" s="274"/>
      <c r="I3" s="69"/>
      <c r="J3" s="144"/>
      <c r="K3" s="90"/>
    </row>
    <row r="4" spans="1:11" ht="15" customHeight="1" x14ac:dyDescent="0.25">
      <c r="A4" s="144"/>
      <c r="B4" s="92"/>
      <c r="C4" s="96"/>
      <c r="D4" s="92"/>
      <c r="E4" s="92"/>
      <c r="G4" s="270" t="str">
        <f>Text!C73</f>
        <v>Definition guidance</v>
      </c>
      <c r="H4" s="270"/>
      <c r="I4" s="97"/>
      <c r="J4" s="144"/>
      <c r="K4" s="90"/>
    </row>
    <row r="5" spans="1:11" ht="15" customHeight="1" x14ac:dyDescent="0.25">
      <c r="A5" s="144"/>
      <c r="B5" s="92"/>
      <c r="C5" s="96"/>
      <c r="D5" s="92"/>
      <c r="E5" s="92"/>
      <c r="G5" s="270" t="str">
        <f>Text!C69</f>
        <v>Back to home page</v>
      </c>
      <c r="H5" s="270"/>
      <c r="I5" s="96"/>
      <c r="J5" s="144"/>
      <c r="K5" s="90"/>
    </row>
    <row r="6" spans="1:11" ht="14.25" customHeight="1" x14ac:dyDescent="0.2">
      <c r="A6" s="144"/>
      <c r="B6" s="98"/>
      <c r="C6" s="112" t="str">
        <f>Text!C45</f>
        <v>NAVIGATION</v>
      </c>
      <c r="D6" s="112"/>
      <c r="E6" s="112"/>
      <c r="F6" s="112"/>
      <c r="G6" s="112"/>
      <c r="I6" s="96"/>
      <c r="J6" s="144"/>
      <c r="K6" s="90"/>
    </row>
    <row r="7" spans="1:11" ht="15.75" customHeight="1" x14ac:dyDescent="0.2">
      <c r="A7" s="144"/>
      <c r="C7" s="273" t="str">
        <f>Text!C46</f>
        <v>You will be able to move from sheet to sheet by clicking the appropriate hyperlink, e.g.</v>
      </c>
      <c r="D7" s="273"/>
      <c r="E7" s="273"/>
      <c r="F7" s="273"/>
      <c r="I7" s="96"/>
      <c r="J7" s="144"/>
      <c r="K7" s="90"/>
    </row>
    <row r="8" spans="1:11" ht="15.75" customHeight="1" x14ac:dyDescent="0.2">
      <c r="A8" s="144"/>
      <c r="C8" s="273" t="str">
        <f>Text!C47</f>
        <v>to go to Table 1 click the hyperlink</v>
      </c>
      <c r="D8" s="273"/>
      <c r="E8" s="273"/>
      <c r="F8" s="273"/>
      <c r="H8" s="97" t="str">
        <f>Text!C66</f>
        <v>Table 1</v>
      </c>
      <c r="J8" s="144"/>
      <c r="K8" s="90"/>
    </row>
    <row r="9" spans="1:11" ht="15.75" customHeight="1" x14ac:dyDescent="0.2">
      <c r="A9" s="144"/>
      <c r="C9" s="266" t="str">
        <f>Text!C48</f>
        <v>to return to the home page click the "Back to Home Page" hyperlink</v>
      </c>
      <c r="D9" s="266"/>
      <c r="E9" s="266"/>
      <c r="F9" s="266"/>
      <c r="G9" s="270" t="str">
        <f>Text!C69</f>
        <v>Back to home page</v>
      </c>
      <c r="H9" s="270"/>
      <c r="I9" s="96"/>
      <c r="J9" s="144"/>
      <c r="K9" s="90"/>
    </row>
    <row r="10" spans="1:11" ht="5.25" customHeight="1" x14ac:dyDescent="0.25">
      <c r="A10" s="144"/>
      <c r="D10" s="92"/>
      <c r="E10" s="92"/>
      <c r="F10" s="96"/>
      <c r="G10" s="96"/>
      <c r="H10" s="110"/>
      <c r="I10" s="96"/>
      <c r="J10" s="144"/>
      <c r="K10" s="90"/>
    </row>
    <row r="11" spans="1:11" ht="19.5" customHeight="1" x14ac:dyDescent="0.2">
      <c r="A11" s="144"/>
      <c r="B11" s="98"/>
      <c r="C11" s="269" t="str">
        <f>Text!C49</f>
        <v>REQUIRED DATA ITEMS</v>
      </c>
      <c r="D11" s="269"/>
      <c r="E11" s="269"/>
      <c r="F11" s="99"/>
      <c r="G11" s="99"/>
      <c r="H11" s="100"/>
      <c r="I11" s="96"/>
      <c r="J11" s="144"/>
      <c r="K11" s="90"/>
    </row>
    <row r="12" spans="1:11" ht="18.75" customHeight="1" x14ac:dyDescent="0.2">
      <c r="A12" s="144"/>
      <c r="C12" s="265" t="str">
        <f>Text!C50</f>
        <v>On receiving the spreadsheet the cells requiring data items will have the following properties:</v>
      </c>
      <c r="D12" s="265" t="e">
        <v>#N/A</v>
      </c>
      <c r="E12" s="265"/>
      <c r="F12" s="265" t="e">
        <v>#N/A</v>
      </c>
      <c r="G12" s="265"/>
      <c r="H12" s="265" t="e">
        <v>#N/A</v>
      </c>
      <c r="I12" s="96"/>
      <c r="J12" s="144"/>
      <c r="K12" s="90"/>
    </row>
    <row r="13" spans="1:11" ht="29.25" customHeight="1" x14ac:dyDescent="0.2">
      <c r="A13" s="144"/>
      <c r="C13" s="271" t="str">
        <f>Text!C51</f>
        <v>All cells requiring data will be coloured pale blue</v>
      </c>
      <c r="D13" s="271"/>
      <c r="E13" s="271"/>
      <c r="F13" s="271"/>
      <c r="G13" s="113"/>
      <c r="H13" s="169"/>
      <c r="J13" s="144"/>
      <c r="K13" s="90"/>
    </row>
    <row r="14" spans="1:11" ht="4.5" customHeight="1" x14ac:dyDescent="0.25">
      <c r="A14" s="144"/>
      <c r="C14" s="115"/>
      <c r="D14" s="116"/>
      <c r="E14" s="116"/>
      <c r="F14" s="115"/>
      <c r="G14" s="102"/>
      <c r="H14" s="102"/>
      <c r="J14" s="144"/>
      <c r="K14" s="90"/>
    </row>
    <row r="15" spans="1:11" ht="29.25" customHeight="1" x14ac:dyDescent="0.2">
      <c r="A15" s="144"/>
      <c r="C15" s="272" t="str">
        <f>Text!C52</f>
        <v>Some cells derive values from other data items. These cells are coloured in grey. You will not be able to enter data into these cells</v>
      </c>
      <c r="D15" s="272"/>
      <c r="E15" s="272"/>
      <c r="F15" s="272"/>
      <c r="G15" s="114"/>
      <c r="H15" s="19"/>
      <c r="J15" s="144"/>
      <c r="K15" s="90"/>
    </row>
    <row r="16" spans="1:11" s="90" customFormat="1" ht="8.25" customHeight="1" x14ac:dyDescent="0.25">
      <c r="A16" s="144"/>
      <c r="C16" s="117"/>
      <c r="D16" s="116"/>
      <c r="E16" s="116"/>
      <c r="F16" s="117"/>
      <c r="G16" s="103"/>
      <c r="H16" s="103"/>
      <c r="J16" s="144"/>
    </row>
    <row r="17" spans="1:11" ht="29.25" customHeight="1" x14ac:dyDescent="0.2">
      <c r="A17" s="144"/>
      <c r="B17" s="104"/>
      <c r="C17" s="267" t="str">
        <f>Text!C54</f>
        <v>A yellow box is provided in each table for your comments. If any data items are missing then a comment must be added to the spreadsheet</v>
      </c>
      <c r="D17" s="267"/>
      <c r="E17" s="267"/>
      <c r="F17" s="267"/>
      <c r="G17" s="111"/>
      <c r="H17" s="105"/>
      <c r="J17" s="144"/>
      <c r="K17" s="90"/>
    </row>
    <row r="18" spans="1:11" ht="7.5" customHeight="1" x14ac:dyDescent="0.2">
      <c r="A18" s="144"/>
      <c r="B18" s="104"/>
      <c r="C18" s="89"/>
      <c r="D18" s="89"/>
      <c r="E18" s="89"/>
      <c r="F18" s="87"/>
      <c r="G18" s="87"/>
      <c r="J18" s="144"/>
      <c r="K18" s="90"/>
    </row>
    <row r="19" spans="1:11" ht="30.75" customHeight="1" x14ac:dyDescent="0.2">
      <c r="A19" s="144"/>
      <c r="B19" s="104"/>
      <c r="C19" s="268" t="str">
        <f>Text!C53</f>
        <v>Leave the cell blank if you are unable to provide the data item. 
Put a zero in the cell where there is a zero count for this data item.</v>
      </c>
      <c r="D19" s="268"/>
      <c r="E19" s="268"/>
      <c r="F19" s="268"/>
      <c r="G19" s="268"/>
      <c r="H19" s="268"/>
      <c r="I19" s="96"/>
      <c r="J19" s="144"/>
      <c r="K19" s="90"/>
    </row>
    <row r="20" spans="1:11" ht="4.5" customHeight="1" x14ac:dyDescent="0.2">
      <c r="A20" s="144"/>
      <c r="B20" s="104"/>
      <c r="C20" s="88"/>
      <c r="D20" s="88"/>
      <c r="E20" s="88"/>
      <c r="F20" s="88"/>
      <c r="G20" s="88"/>
      <c r="H20" s="88"/>
      <c r="I20" s="96"/>
      <c r="J20" s="144"/>
      <c r="K20" s="90"/>
    </row>
    <row r="21" spans="1:11" ht="19.5" customHeight="1" x14ac:dyDescent="0.25">
      <c r="A21" s="144"/>
      <c r="C21" s="118" t="str">
        <f>Text!C55</f>
        <v>VALIDATION</v>
      </c>
      <c r="D21" s="101"/>
      <c r="E21" s="101"/>
      <c r="F21" s="265"/>
      <c r="G21" s="265"/>
      <c r="H21" s="265" t="e">
        <v>#N/A</v>
      </c>
      <c r="J21" s="144"/>
      <c r="K21" s="90"/>
    </row>
    <row r="22" spans="1:11" ht="5.25" customHeight="1" x14ac:dyDescent="0.25">
      <c r="A22" s="144"/>
      <c r="C22" s="100"/>
      <c r="D22" s="101"/>
      <c r="E22" s="101"/>
      <c r="F22" s="102"/>
      <c r="G22" s="102"/>
      <c r="H22" s="102"/>
      <c r="I22" s="96"/>
      <c r="J22" s="144"/>
      <c r="K22" s="90"/>
    </row>
    <row r="23" spans="1:11" ht="12.75" customHeight="1" x14ac:dyDescent="0.2">
      <c r="A23" s="144"/>
      <c r="B23" s="98"/>
      <c r="C23" s="269" t="str">
        <f>Text!C56</f>
        <v>Validation 1</v>
      </c>
      <c r="D23" s="269"/>
      <c r="E23" s="269"/>
      <c r="F23" s="269"/>
      <c r="G23" s="99"/>
      <c r="H23" s="100"/>
      <c r="I23" s="96"/>
      <c r="J23" s="144"/>
      <c r="K23" s="90"/>
    </row>
    <row r="24" spans="1:11" ht="29.25" customHeight="1" x14ac:dyDescent="0.2">
      <c r="A24" s="144"/>
      <c r="C24" s="265" t="str">
        <f>Text!C57</f>
        <v>Validation 1 involves checking for common sense errors. These errors must be resolved before the spreadsheet is submitted to the Welsh Government</v>
      </c>
      <c r="D24" s="265" t="e">
        <v>#N/A</v>
      </c>
      <c r="E24" s="265"/>
      <c r="F24" s="265" t="e">
        <v>#N/A</v>
      </c>
      <c r="G24" s="265"/>
      <c r="H24" s="265" t="e">
        <v>#N/A</v>
      </c>
      <c r="I24" s="96"/>
      <c r="J24" s="144"/>
      <c r="K24" s="90"/>
    </row>
    <row r="25" spans="1:11" ht="3" customHeight="1" x14ac:dyDescent="0.2">
      <c r="A25" s="144"/>
      <c r="C25" s="89"/>
      <c r="D25" s="89"/>
      <c r="E25" s="89"/>
      <c r="F25" s="89"/>
      <c r="G25" s="89"/>
      <c r="H25" s="89"/>
      <c r="I25" s="96"/>
      <c r="J25" s="144"/>
      <c r="K25" s="90"/>
    </row>
    <row r="26" spans="1:11" ht="29.25" customHeight="1" x14ac:dyDescent="0.2">
      <c r="A26" s="144"/>
      <c r="C26" s="264" t="str">
        <f>Text!C58</f>
        <v>Data items that pass validation will be coloured green</v>
      </c>
      <c r="D26" s="264"/>
      <c r="E26" s="264"/>
      <c r="F26" s="264"/>
      <c r="G26" s="89"/>
      <c r="H26" s="172" t="s">
        <v>132</v>
      </c>
      <c r="J26" s="144"/>
      <c r="K26" s="90"/>
    </row>
    <row r="27" spans="1:11" s="90" customFormat="1" ht="3" customHeight="1" x14ac:dyDescent="0.2">
      <c r="A27" s="144"/>
      <c r="C27" s="103"/>
      <c r="D27" s="119"/>
      <c r="E27" s="119"/>
      <c r="F27" s="103"/>
      <c r="G27" s="103"/>
      <c r="H27" s="103"/>
      <c r="J27" s="144"/>
    </row>
    <row r="28" spans="1:11" ht="29.25" customHeight="1" x14ac:dyDescent="0.2">
      <c r="A28" s="144"/>
      <c r="C28" s="264" t="str">
        <f>Text!C59</f>
        <v>Data items where no data is entered, or which break a validation rule, are coloured red. You should enter a zero where the data item is nil, or make a comment if no data are available for that item</v>
      </c>
      <c r="D28" s="264"/>
      <c r="E28" s="264"/>
      <c r="F28" s="264"/>
      <c r="G28" s="89"/>
      <c r="H28" s="174" t="s">
        <v>133</v>
      </c>
      <c r="J28" s="144"/>
      <c r="K28" s="90"/>
    </row>
    <row r="29" spans="1:11" s="90" customFormat="1" ht="2.25" customHeight="1" x14ac:dyDescent="0.2">
      <c r="A29" s="144"/>
      <c r="C29" s="103"/>
      <c r="D29" s="119"/>
      <c r="E29" s="119"/>
      <c r="F29" s="103"/>
      <c r="G29" s="103"/>
      <c r="H29" s="103"/>
      <c r="J29" s="144"/>
    </row>
    <row r="30" spans="1:11" ht="29.25" customHeight="1" x14ac:dyDescent="0.2">
      <c r="A30" s="144"/>
      <c r="C30" s="264" t="str">
        <f>Text!C60</f>
        <v>Missing data items with a comment provided will be coloured amber</v>
      </c>
      <c r="D30" s="264"/>
      <c r="E30" s="264"/>
      <c r="F30" s="264"/>
      <c r="G30" s="89"/>
      <c r="H30" s="173" t="s">
        <v>134</v>
      </c>
      <c r="J30" s="144"/>
      <c r="K30" s="90"/>
    </row>
    <row r="31" spans="1:11" ht="8.25" customHeight="1" x14ac:dyDescent="0.25">
      <c r="A31" s="144"/>
      <c r="C31" s="100"/>
      <c r="D31" s="101"/>
      <c r="E31" s="101"/>
      <c r="F31" s="102"/>
      <c r="G31" s="102"/>
      <c r="H31" s="102"/>
      <c r="I31" s="96"/>
      <c r="J31" s="144"/>
      <c r="K31" s="90"/>
    </row>
    <row r="32" spans="1:11" ht="12.75" hidden="1" customHeight="1" x14ac:dyDescent="0.2">
      <c r="A32" s="144"/>
      <c r="B32" s="98"/>
      <c r="C32" s="99" t="str">
        <f>Text!C61</f>
        <v>Validation 2</v>
      </c>
      <c r="D32" s="99"/>
      <c r="E32" s="99"/>
      <c r="F32" s="99"/>
      <c r="G32" s="99"/>
      <c r="H32" s="100"/>
      <c r="I32" s="96"/>
      <c r="J32" s="144"/>
      <c r="K32" s="90"/>
    </row>
    <row r="33" spans="1:11" ht="39" hidden="1" customHeight="1" x14ac:dyDescent="0.2">
      <c r="A33" s="144"/>
      <c r="C33" s="265" t="str">
        <f>Text!C62</f>
        <v>Validation 2 involves comparing information submitted for the previous year and looking for large changes. Validation 2 will flag data items that have changed by more than a pre-defined amount between years. These data items are flagged in column V2 of the spreadsheet</v>
      </c>
      <c r="D33" s="265" t="e">
        <v>#N/A</v>
      </c>
      <c r="E33" s="265"/>
      <c r="F33" s="265" t="e">
        <v>#N/A</v>
      </c>
      <c r="G33" s="265"/>
      <c r="H33" s="265" t="e">
        <v>#VALUE!</v>
      </c>
      <c r="I33" s="96"/>
      <c r="J33" s="144"/>
      <c r="K33" s="90"/>
    </row>
    <row r="34" spans="1:11" ht="3" hidden="1" customHeight="1" x14ac:dyDescent="0.25">
      <c r="A34" s="144"/>
      <c r="C34" s="102"/>
      <c r="D34" s="101"/>
      <c r="E34" s="101"/>
      <c r="F34" s="102"/>
      <c r="G34" s="102"/>
      <c r="H34" s="102"/>
      <c r="J34" s="144"/>
      <c r="K34" s="90"/>
    </row>
    <row r="35" spans="1:11" ht="29.25" hidden="1" customHeight="1" x14ac:dyDescent="0.2">
      <c r="A35" s="144"/>
      <c r="C35" s="264" t="str">
        <f>Text!C63</f>
        <v>Data items that pass validation will be coloured green</v>
      </c>
      <c r="D35" s="264"/>
      <c r="E35" s="264"/>
      <c r="F35" s="264"/>
      <c r="G35" s="89"/>
      <c r="H35" s="172" t="s">
        <v>132</v>
      </c>
      <c r="J35" s="144"/>
      <c r="K35" s="90"/>
    </row>
    <row r="36" spans="1:11" ht="3" hidden="1" customHeight="1" x14ac:dyDescent="0.25">
      <c r="A36" s="144"/>
      <c r="C36" s="100"/>
      <c r="D36" s="101"/>
      <c r="E36" s="101"/>
      <c r="F36" s="89"/>
      <c r="G36" s="89"/>
      <c r="H36" s="89"/>
      <c r="I36" s="96"/>
      <c r="J36" s="144"/>
      <c r="K36" s="90"/>
    </row>
    <row r="37" spans="1:11" ht="37.5" hidden="1" customHeight="1" x14ac:dyDescent="0.2">
      <c r="A37" s="144"/>
      <c r="C37" s="264" t="str">
        <f>Text!C64</f>
        <v>Data items which have changed by more than 10% require an explanation for the change. Explanations must include reasons for the change and not simply indicate that a change has occurred or confirm the change. These comments should be made in the adjacent comments box</v>
      </c>
      <c r="D37" s="264"/>
      <c r="E37" s="264"/>
      <c r="F37" s="264"/>
      <c r="G37" s="89"/>
      <c r="H37" s="174" t="s">
        <v>133</v>
      </c>
      <c r="J37" s="144"/>
      <c r="K37" s="90"/>
    </row>
    <row r="38" spans="1:11" ht="3.75" hidden="1" customHeight="1" x14ac:dyDescent="0.25">
      <c r="A38" s="144"/>
      <c r="C38" s="102"/>
      <c r="D38" s="101"/>
      <c r="E38" s="101"/>
      <c r="F38" s="89"/>
      <c r="G38" s="89"/>
      <c r="H38" s="89"/>
      <c r="J38" s="144"/>
      <c r="K38" s="90"/>
    </row>
    <row r="39" spans="1:11" ht="29.25" hidden="1" customHeight="1" x14ac:dyDescent="0.2">
      <c r="A39" s="144"/>
      <c r="C39" s="264" t="str">
        <f>Text!C65</f>
        <v>Data items where an explanation has been provided will be coloured amber</v>
      </c>
      <c r="D39" s="264"/>
      <c r="E39" s="264"/>
      <c r="F39" s="264"/>
      <c r="G39" s="89"/>
      <c r="H39" s="173" t="s">
        <v>134</v>
      </c>
      <c r="J39" s="144"/>
      <c r="K39" s="90"/>
    </row>
    <row r="40" spans="1:11" ht="3.75" hidden="1" customHeight="1" x14ac:dyDescent="0.2">
      <c r="A40" s="144"/>
      <c r="J40" s="144"/>
      <c r="K40" s="90"/>
    </row>
    <row r="41" spans="1:11" ht="15" customHeight="1" x14ac:dyDescent="0.2">
      <c r="A41" s="144"/>
      <c r="B41" s="144"/>
      <c r="C41" s="144"/>
      <c r="D41" s="144"/>
      <c r="E41" s="144"/>
      <c r="F41" s="144"/>
      <c r="G41" s="144"/>
      <c r="H41" s="144"/>
      <c r="I41" s="144"/>
      <c r="J41" s="144"/>
      <c r="K41" s="90"/>
    </row>
  </sheetData>
  <sheetProtection password="DF57" sheet="1" objects="1" scenarios="1"/>
  <mergeCells count="24">
    <mergeCell ref="C7:F7"/>
    <mergeCell ref="C8:F8"/>
    <mergeCell ref="F3:H3"/>
    <mergeCell ref="C3:E3"/>
    <mergeCell ref="G5:H5"/>
    <mergeCell ref="G4:H4"/>
    <mergeCell ref="C9:F9"/>
    <mergeCell ref="C17:F17"/>
    <mergeCell ref="C19:H19"/>
    <mergeCell ref="C26:F26"/>
    <mergeCell ref="C23:F23"/>
    <mergeCell ref="G9:H9"/>
    <mergeCell ref="C24:H24"/>
    <mergeCell ref="C12:H12"/>
    <mergeCell ref="F21:H21"/>
    <mergeCell ref="C13:F13"/>
    <mergeCell ref="C11:E11"/>
    <mergeCell ref="C15:F15"/>
    <mergeCell ref="C28:F28"/>
    <mergeCell ref="C39:F39"/>
    <mergeCell ref="C37:F37"/>
    <mergeCell ref="C35:F35"/>
    <mergeCell ref="C33:H33"/>
    <mergeCell ref="C30:F30"/>
  </mergeCells>
  <phoneticPr fontId="31" type="noConversion"/>
  <hyperlinks>
    <hyperlink ref="G4" location="'Definition Guidance'!A1" display="'Definition Guidance'!A1"/>
    <hyperlink ref="G5" location="Home!A1" display="Home!A1"/>
    <hyperlink ref="H8" location="'Table 1'!A1" display="'Table 1'!A1"/>
    <hyperlink ref="G9" location="Home!A1" display="Home!A1"/>
  </hyperlinks>
  <pageMargins left="0.39370078740157483" right="0.39370078740157483" top="0.98425196850393704" bottom="0.98425196850393704"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J67"/>
  <sheetViews>
    <sheetView showGridLines="0" showRowColHeaders="0" zoomScaleNormal="100" zoomScaleSheetLayoutView="115" workbookViewId="0"/>
  </sheetViews>
  <sheetFormatPr defaultColWidth="0" defaultRowHeight="12.75" zeroHeight="1" x14ac:dyDescent="0.2"/>
  <cols>
    <col min="1" max="1" width="3.5703125" style="121" customWidth="1"/>
    <col min="2" max="2" width="1.42578125" style="122" customWidth="1"/>
    <col min="3" max="3" width="5.28515625" style="122" customWidth="1"/>
    <col min="4" max="4" width="86.85546875" style="123" customWidth="1"/>
    <col min="5" max="5" width="29.85546875" style="121" customWidth="1"/>
    <col min="6" max="6" width="1.85546875" style="121" customWidth="1"/>
    <col min="7" max="7" width="3.7109375" style="121" customWidth="1"/>
    <col min="8" max="16384" width="7.85546875" style="121" hidden="1"/>
  </cols>
  <sheetData>
    <row r="1" spans="1:10" s="120" customFormat="1" ht="13.5" customHeight="1" x14ac:dyDescent="0.2">
      <c r="A1" s="4"/>
      <c r="B1" s="4"/>
      <c r="C1" s="4"/>
      <c r="D1" s="4"/>
      <c r="E1" s="4"/>
      <c r="F1" s="4"/>
      <c r="G1" s="4"/>
    </row>
    <row r="2" spans="1:10" ht="6" customHeight="1" x14ac:dyDescent="0.2">
      <c r="A2" s="4"/>
      <c r="B2" s="124"/>
      <c r="C2" s="46"/>
      <c r="D2" s="46"/>
      <c r="E2" s="129"/>
      <c r="F2" s="125"/>
      <c r="G2" s="4"/>
      <c r="H2" s="120"/>
    </row>
    <row r="3" spans="1:10" ht="17.25" customHeight="1" x14ac:dyDescent="0.2">
      <c r="A3" s="4"/>
      <c r="B3" s="124"/>
      <c r="C3" s="283" t="str">
        <f>Text!C73</f>
        <v>Definition guidance</v>
      </c>
      <c r="D3" s="283"/>
      <c r="E3" s="129" t="str">
        <f>Home!$T$16</f>
        <v>Wrexham</v>
      </c>
      <c r="F3" s="125"/>
      <c r="G3" s="4"/>
      <c r="H3" s="120"/>
    </row>
    <row r="4" spans="1:10" ht="17.25" customHeight="1" x14ac:dyDescent="0.2">
      <c r="A4" s="4"/>
      <c r="B4" s="124"/>
      <c r="C4" s="46"/>
      <c r="D4" s="46"/>
      <c r="E4" s="71" t="str">
        <f>Text!C44</f>
        <v>Form guidance</v>
      </c>
      <c r="F4" s="125"/>
      <c r="G4" s="4"/>
      <c r="H4" s="120"/>
    </row>
    <row r="5" spans="1:10" ht="15" customHeight="1" x14ac:dyDescent="0.2">
      <c r="A5" s="4"/>
      <c r="B5" s="126"/>
      <c r="C5" s="126"/>
      <c r="E5" s="71" t="str">
        <f>Text!C37</f>
        <v>Monitoring survey response burden</v>
      </c>
      <c r="G5" s="4"/>
      <c r="H5" s="120"/>
    </row>
    <row r="6" spans="1:10" ht="15" customHeight="1" x14ac:dyDescent="0.2">
      <c r="A6" s="4"/>
      <c r="B6" s="126"/>
      <c r="C6" s="126"/>
      <c r="E6" s="71" t="str">
        <f>Text!C69</f>
        <v>Back to home page</v>
      </c>
      <c r="G6" s="4"/>
      <c r="H6" s="120"/>
    </row>
    <row r="7" spans="1:10" ht="15.75" x14ac:dyDescent="0.25">
      <c r="A7" s="4"/>
      <c r="B7" s="48"/>
      <c r="C7" s="276" t="str">
        <f>Text!C74</f>
        <v>Definition of 'Gypsy/Traveller'</v>
      </c>
      <c r="D7" s="276"/>
      <c r="G7" s="4"/>
      <c r="I7" s="129"/>
      <c r="J7" s="129"/>
    </row>
    <row r="8" spans="1:10" ht="3" customHeight="1" x14ac:dyDescent="0.2">
      <c r="A8" s="4"/>
      <c r="B8" s="48"/>
      <c r="C8" s="48"/>
      <c r="D8" s="48"/>
      <c r="G8" s="4"/>
      <c r="H8" s="120"/>
    </row>
    <row r="9" spans="1:10" x14ac:dyDescent="0.2">
      <c r="A9" s="4"/>
      <c r="B9" s="131"/>
      <c r="C9" s="284" t="str">
        <f>Text!C75</f>
        <v>a) a person with a cultural tradition of nomadism or of living in a caravan; and</v>
      </c>
      <c r="D9" s="284"/>
      <c r="G9" s="4"/>
      <c r="H9" s="120"/>
    </row>
    <row r="10" spans="1:10" ht="5.25" customHeight="1" x14ac:dyDescent="0.2">
      <c r="A10" s="4"/>
      <c r="B10" s="121"/>
      <c r="C10" s="121"/>
      <c r="D10" s="134"/>
      <c r="G10" s="4"/>
      <c r="H10" s="120"/>
    </row>
    <row r="11" spans="1:10" x14ac:dyDescent="0.2">
      <c r="A11" s="4"/>
      <c r="B11" s="131"/>
      <c r="C11" s="284" t="str">
        <f>Text!C76</f>
        <v>b) all other persons of a nomadic habit life, whatever their race or origin including -</v>
      </c>
      <c r="D11" s="284"/>
      <c r="G11" s="4"/>
      <c r="H11" s="120"/>
    </row>
    <row r="12" spans="1:10" ht="5.25" customHeight="1" x14ac:dyDescent="0.2">
      <c r="A12" s="4"/>
      <c r="B12" s="128"/>
      <c r="C12" s="136"/>
      <c r="D12" s="117"/>
      <c r="G12" s="4"/>
      <c r="H12" s="120"/>
    </row>
    <row r="13" spans="1:10" ht="29.25" customHeight="1" x14ac:dyDescent="0.2">
      <c r="A13" s="4"/>
      <c r="B13" s="128"/>
      <c r="C13" s="285" t="str">
        <f>Text!C77</f>
        <v>i) such persons who, on grounds only of their own or their family's or dependant's educational or health needs or old age, have ceased to travel temporarily or permanently; and</v>
      </c>
      <c r="D13" s="285"/>
      <c r="E13" s="285"/>
      <c r="G13" s="4"/>
      <c r="H13" s="120"/>
    </row>
    <row r="14" spans="1:10" ht="3" customHeight="1" x14ac:dyDescent="0.2">
      <c r="A14" s="4"/>
      <c r="B14" s="128"/>
      <c r="C14" s="138"/>
      <c r="D14" s="117"/>
      <c r="E14" s="125"/>
      <c r="G14" s="4"/>
      <c r="H14" s="120"/>
    </row>
    <row r="15" spans="1:10" ht="13.5" customHeight="1" x14ac:dyDescent="0.2">
      <c r="A15" s="4"/>
      <c r="B15" s="128"/>
      <c r="C15" s="285" t="str">
        <f>Text!C78</f>
        <v>ii) members of an organised group of travelling show people or circus people (whether or not travelling together as such).</v>
      </c>
      <c r="D15" s="285"/>
      <c r="E15" s="285"/>
      <c r="G15" s="4"/>
      <c r="H15" s="120"/>
    </row>
    <row r="16" spans="1:10" x14ac:dyDescent="0.2">
      <c r="A16" s="4"/>
      <c r="B16" s="128"/>
      <c r="C16" s="128"/>
      <c r="D16" s="117"/>
      <c r="G16" s="4"/>
      <c r="H16" s="120"/>
    </row>
    <row r="17" spans="1:8" ht="15.75" x14ac:dyDescent="0.25">
      <c r="A17" s="4"/>
      <c r="B17" s="48"/>
      <c r="C17" s="276" t="str">
        <f>Text!C79</f>
        <v>Definition of 'caravan'</v>
      </c>
      <c r="D17" s="276"/>
      <c r="G17" s="4"/>
      <c r="H17" s="120"/>
    </row>
    <row r="18" spans="1:8" ht="3.75" customHeight="1" x14ac:dyDescent="0.2">
      <c r="A18" s="4"/>
      <c r="B18" s="48"/>
      <c r="C18" s="48"/>
      <c r="D18" s="48"/>
      <c r="G18" s="4"/>
      <c r="H18" s="120"/>
    </row>
    <row r="19" spans="1:8" ht="24.75" customHeight="1" x14ac:dyDescent="0.2">
      <c r="A19" s="4"/>
      <c r="B19" s="131"/>
      <c r="C19" s="281" t="str">
        <f>Text!C80</f>
        <v>a) all mobile homes, caravans, trailers and other living vehicles on Gypsy/Traveller sites and encampments, whether or not they meet the strict legal definition of a caravan</v>
      </c>
      <c r="D19" s="281"/>
      <c r="E19" s="281"/>
      <c r="G19" s="4"/>
      <c r="H19" s="120"/>
    </row>
    <row r="20" spans="1:8" ht="5.25" customHeight="1" x14ac:dyDescent="0.2">
      <c r="A20" s="4"/>
      <c r="B20" s="130"/>
      <c r="C20" s="145"/>
      <c r="D20" s="134"/>
      <c r="E20" s="123"/>
      <c r="G20" s="4"/>
      <c r="H20" s="120"/>
    </row>
    <row r="21" spans="1:8" x14ac:dyDescent="0.2">
      <c r="A21" s="4"/>
      <c r="B21" s="131"/>
      <c r="C21" s="281" t="str">
        <f>Text!C81</f>
        <v>b) touring caravans on Gypsy and Traveller sites and encampments even if not lived in permanently</v>
      </c>
      <c r="D21" s="281"/>
      <c r="E21" s="281"/>
      <c r="G21" s="4"/>
      <c r="H21" s="120"/>
    </row>
    <row r="22" spans="1:8" ht="5.25" customHeight="1" x14ac:dyDescent="0.2">
      <c r="A22" s="4"/>
      <c r="B22" s="130"/>
      <c r="C22" s="145"/>
      <c r="D22" s="134"/>
      <c r="E22" s="123"/>
      <c r="G22" s="4"/>
      <c r="H22" s="120"/>
    </row>
    <row r="23" spans="1:8" x14ac:dyDescent="0.2">
      <c r="A23" s="4"/>
      <c r="B23" s="131"/>
      <c r="C23" s="281" t="str">
        <f>Text!C82</f>
        <v>c) tents, benders or yurts where these are the ‘permanent’ living accommodation of Gypsies or Travellers.</v>
      </c>
      <c r="D23" s="281"/>
      <c r="E23" s="281"/>
      <c r="G23" s="4"/>
      <c r="H23" s="120"/>
    </row>
    <row r="24" spans="1:8" ht="12" customHeight="1" x14ac:dyDescent="0.2">
      <c r="A24" s="4"/>
      <c r="B24" s="128"/>
      <c r="C24" s="128"/>
      <c r="D24" s="127"/>
      <c r="G24" s="4"/>
      <c r="H24" s="120"/>
    </row>
    <row r="25" spans="1:8" ht="15.75" x14ac:dyDescent="0.25">
      <c r="A25" s="4"/>
      <c r="B25" s="49"/>
      <c r="C25" s="276" t="str">
        <f>Text!C83</f>
        <v>Socially rented site</v>
      </c>
      <c r="D25" s="276"/>
      <c r="G25" s="4"/>
      <c r="H25" s="120"/>
    </row>
    <row r="26" spans="1:8" ht="5.25" customHeight="1" x14ac:dyDescent="0.2">
      <c r="A26" s="4"/>
      <c r="B26" s="128"/>
      <c r="C26" s="128"/>
      <c r="D26" s="103"/>
      <c r="G26" s="4"/>
      <c r="H26" s="120"/>
    </row>
    <row r="27" spans="1:8" x14ac:dyDescent="0.2">
      <c r="A27" s="4"/>
      <c r="B27" s="128"/>
      <c r="C27" s="278" t="str">
        <f>Text!C84</f>
        <v>Sites operated by local authorities or Registered Social Landlords (RSL’s)</v>
      </c>
      <c r="D27" s="278"/>
      <c r="G27" s="4"/>
      <c r="H27" s="120"/>
    </row>
    <row r="28" spans="1:8" ht="13.5" customHeight="1" x14ac:dyDescent="0.2">
      <c r="A28" s="4"/>
      <c r="B28" s="128"/>
      <c r="C28" s="128"/>
      <c r="D28" s="103"/>
      <c r="G28" s="4"/>
      <c r="H28" s="120"/>
    </row>
    <row r="29" spans="1:8" ht="15.75" x14ac:dyDescent="0.25">
      <c r="A29" s="4"/>
      <c r="B29" s="49"/>
      <c r="C29" s="276" t="str">
        <f>Text!C85</f>
        <v>Authorised privately funded sites</v>
      </c>
      <c r="D29" s="276"/>
      <c r="G29" s="4"/>
      <c r="H29" s="120"/>
    </row>
    <row r="30" spans="1:8" ht="5.25" customHeight="1" x14ac:dyDescent="0.2">
      <c r="A30" s="4"/>
      <c r="B30" s="128"/>
      <c r="C30" s="128"/>
      <c r="D30" s="103"/>
      <c r="G30" s="4"/>
      <c r="H30" s="120"/>
    </row>
    <row r="31" spans="1:8" x14ac:dyDescent="0.2">
      <c r="A31" s="4"/>
      <c r="B31" s="128"/>
      <c r="C31" s="278" t="str">
        <f>Text!C86</f>
        <v>Privately Funded Gypsy and Traveller sites with planning permission may include:</v>
      </c>
      <c r="D31" s="278"/>
      <c r="G31" s="4"/>
      <c r="H31" s="120"/>
    </row>
    <row r="32" spans="1:8" ht="5.25" customHeight="1" x14ac:dyDescent="0.2">
      <c r="A32" s="4"/>
      <c r="B32" s="128"/>
      <c r="C32" s="128"/>
      <c r="D32" s="117"/>
      <c r="G32" s="4"/>
      <c r="H32" s="120"/>
    </row>
    <row r="33" spans="1:8" ht="27" customHeight="1" x14ac:dyDescent="0.2">
      <c r="A33" s="4"/>
      <c r="B33" s="131"/>
      <c r="C33" s="279" t="str">
        <f>Text!C87</f>
        <v>a) sites with planning permission owned by Gypsies and Travellers for their own and/or their family’s occupation and/or for commercial letting;</v>
      </c>
      <c r="D33" s="279"/>
      <c r="E33" s="279"/>
      <c r="G33" s="4"/>
      <c r="H33" s="120"/>
    </row>
    <row r="34" spans="1:8" ht="5.25" customHeight="1" x14ac:dyDescent="0.2">
      <c r="A34" s="4"/>
      <c r="B34" s="128"/>
      <c r="C34" s="134"/>
      <c r="D34" s="117"/>
      <c r="E34" s="123"/>
      <c r="G34" s="4"/>
      <c r="H34" s="120"/>
    </row>
    <row r="35" spans="1:8" x14ac:dyDescent="0.2">
      <c r="A35" s="4"/>
      <c r="B35" s="133"/>
      <c r="C35" s="280" t="str">
        <f>Text!C88</f>
        <v>b) sites owned by any other private individual or body with planning permission for use as a Gypsy and Traveller site; and</v>
      </c>
      <c r="D35" s="280"/>
      <c r="E35" s="280"/>
      <c r="G35" s="4"/>
      <c r="H35" s="120"/>
    </row>
    <row r="36" spans="1:8" ht="4.5" customHeight="1" x14ac:dyDescent="0.2">
      <c r="A36" s="4"/>
      <c r="B36" s="126"/>
      <c r="C36" s="134"/>
      <c r="D36" s="134"/>
      <c r="E36" s="123"/>
      <c r="G36" s="4"/>
      <c r="H36" s="120"/>
    </row>
    <row r="37" spans="1:8" ht="27" customHeight="1" x14ac:dyDescent="0.2">
      <c r="A37" s="4"/>
      <c r="B37" s="131"/>
      <c r="C37" s="279" t="str">
        <f>Text!C89</f>
        <v>c) sites owned by a local authority but leased to, or managed by, a non-local authority body or individual under arrangements which do not give the local authority control of site management (critically of rent setting and lettings).</v>
      </c>
      <c r="D37" s="279"/>
      <c r="E37" s="279"/>
      <c r="G37" s="4"/>
      <c r="H37" s="120"/>
    </row>
    <row r="38" spans="1:8" ht="5.25" customHeight="1" x14ac:dyDescent="0.2">
      <c r="A38" s="4"/>
      <c r="B38" s="128"/>
      <c r="C38" s="128"/>
      <c r="D38" s="134"/>
      <c r="G38" s="4"/>
      <c r="H38" s="120"/>
    </row>
    <row r="39" spans="1:8" ht="26.25" customHeight="1" x14ac:dyDescent="0.2">
      <c r="A39" s="4"/>
      <c r="B39" s="128"/>
      <c r="C39" s="281" t="str">
        <f>Text!C90</f>
        <v>‘With planning permission’ includes sites without ‘planning permission’ as such, but with established use rights or other planning status which means that planning enforcement action cannot be taken.</v>
      </c>
      <c r="D39" s="281"/>
      <c r="E39" s="281"/>
      <c r="G39" s="4"/>
      <c r="H39" s="120"/>
    </row>
    <row r="40" spans="1:8" ht="5.25" customHeight="1" x14ac:dyDescent="0.2">
      <c r="A40" s="4"/>
      <c r="B40" s="121"/>
      <c r="C40" s="130"/>
      <c r="D40" s="134"/>
      <c r="G40" s="4"/>
      <c r="H40" s="120"/>
    </row>
    <row r="41" spans="1:8" ht="24.95" customHeight="1" x14ac:dyDescent="0.2">
      <c r="A41" s="4"/>
      <c r="B41" s="128"/>
      <c r="C41" s="281" t="str">
        <f>Text!C91</f>
        <v>Note: only those sites which are exclusively occupied by Gypsies and Travellers should be included in the Count. Park home sites and holiday caravan parks of any kind are to be excluded.</v>
      </c>
      <c r="D41" s="281"/>
      <c r="E41" s="281"/>
      <c r="G41" s="4"/>
      <c r="H41" s="120"/>
    </row>
    <row r="42" spans="1:8" ht="5.25" customHeight="1" x14ac:dyDescent="0.2">
      <c r="A42" s="4"/>
      <c r="B42" s="128"/>
      <c r="C42" s="128"/>
      <c r="D42" s="103"/>
      <c r="G42" s="4"/>
      <c r="H42" s="120"/>
    </row>
    <row r="43" spans="1:8" ht="18.75" customHeight="1" x14ac:dyDescent="0.25">
      <c r="A43" s="4"/>
      <c r="B43" s="49"/>
      <c r="C43" s="276" t="str">
        <f>Text!C92</f>
        <v>Unauthorised sites on Gypsies' own land</v>
      </c>
      <c r="D43" s="276"/>
      <c r="G43" s="4"/>
      <c r="H43" s="120"/>
    </row>
    <row r="44" spans="1:8" ht="5.25" customHeight="1" x14ac:dyDescent="0.2">
      <c r="A44" s="4"/>
      <c r="B44" s="128"/>
      <c r="C44" s="128"/>
      <c r="D44" s="103"/>
      <c r="G44" s="4"/>
      <c r="H44" s="120"/>
    </row>
    <row r="45" spans="1:8" ht="24.95" customHeight="1" x14ac:dyDescent="0.2">
      <c r="A45" s="4"/>
      <c r="B45" s="128"/>
      <c r="C45" s="281" t="str">
        <f>Text!C93</f>
        <v>Sites where Gypsies and Travellers are living on their own land in caravans/moveable dwellings without planning consent or established use rights.</v>
      </c>
      <c r="D45" s="281"/>
      <c r="E45" s="281"/>
      <c r="G45" s="4"/>
      <c r="H45" s="120"/>
    </row>
    <row r="46" spans="1:8" ht="5.25" customHeight="1" x14ac:dyDescent="0.2">
      <c r="A46" s="4"/>
      <c r="B46" s="128"/>
      <c r="C46" s="137"/>
      <c r="D46" s="135"/>
      <c r="G46" s="4"/>
      <c r="H46" s="120"/>
    </row>
    <row r="47" spans="1:8" ht="26.25" customHeight="1" x14ac:dyDescent="0.2">
      <c r="A47" s="4"/>
      <c r="B47" s="131"/>
      <c r="C47" s="281" t="str">
        <f>Text!C94</f>
        <v>a) Tolerated: where the local authority has decided not to seek the removal of the encampment and where the encampment has been, or is likely to be, allowed to remain for an indefinite period of months or years.</v>
      </c>
      <c r="D47" s="281"/>
      <c r="E47" s="281"/>
      <c r="G47" s="4"/>
      <c r="H47" s="120"/>
    </row>
    <row r="48" spans="1:8" ht="5.25" customHeight="1" x14ac:dyDescent="0.2">
      <c r="A48" s="4"/>
      <c r="B48" s="131"/>
      <c r="C48" s="141"/>
      <c r="D48" s="135"/>
      <c r="E48" s="123"/>
      <c r="G48" s="4"/>
      <c r="H48" s="120"/>
    </row>
    <row r="49" spans="1:8" ht="26.25" customHeight="1" x14ac:dyDescent="0.2">
      <c r="A49" s="4"/>
      <c r="B49" s="131"/>
      <c r="C49" s="281" t="str">
        <f>Text!C95</f>
        <v xml:space="preserve">b) Not tolerated: where a planning enforcement notice has been served (including Temporary Stop Notices); the results of a planning enquiry are pending; an injunction has been sought; or where the compliance period has been extended. </v>
      </c>
      <c r="D49" s="281"/>
      <c r="E49" s="281"/>
      <c r="G49" s="4"/>
      <c r="H49" s="120"/>
    </row>
    <row r="50" spans="1:8" ht="5.25" customHeight="1" x14ac:dyDescent="0.2">
      <c r="A50" s="4"/>
      <c r="B50" s="125"/>
      <c r="C50" s="125"/>
      <c r="D50" s="135"/>
      <c r="E50" s="125"/>
      <c r="F50" s="125"/>
      <c r="G50" s="4"/>
    </row>
    <row r="51" spans="1:8" ht="18.75" customHeight="1" x14ac:dyDescent="0.25">
      <c r="A51" s="4"/>
      <c r="B51" s="47"/>
      <c r="C51" s="276" t="str">
        <f>Text!C96</f>
        <v xml:space="preserve">Unauthorised sites on land not owned by Gypsies </v>
      </c>
      <c r="D51" s="276"/>
      <c r="E51" s="125"/>
      <c r="F51" s="125"/>
      <c r="G51" s="4"/>
    </row>
    <row r="52" spans="1:8" ht="3" customHeight="1" x14ac:dyDescent="0.2">
      <c r="A52" s="4"/>
      <c r="B52" s="125"/>
      <c r="C52" s="125"/>
      <c r="D52" s="127"/>
      <c r="E52" s="125"/>
      <c r="F52" s="125"/>
      <c r="G52" s="4"/>
    </row>
    <row r="53" spans="1:8" ht="23.25" customHeight="1" x14ac:dyDescent="0.2">
      <c r="A53" s="4"/>
      <c r="B53" s="125"/>
      <c r="C53" s="282" t="str">
        <f>Text!C97</f>
        <v xml:space="preserve">Caravans/moveable dwellings on sites without planning permission on land not owned by Gypsies and Travellers. The land may be in public or private ownership, including the highway. </v>
      </c>
      <c r="D53" s="282"/>
      <c r="E53" s="282"/>
      <c r="F53" s="125"/>
      <c r="G53" s="4"/>
    </row>
    <row r="54" spans="1:8" ht="4.5" customHeight="1" x14ac:dyDescent="0.2">
      <c r="A54" s="4"/>
      <c r="B54" s="125"/>
      <c r="C54" s="139"/>
      <c r="D54" s="135"/>
      <c r="E54" s="140"/>
      <c r="F54" s="125"/>
      <c r="G54" s="4"/>
    </row>
    <row r="55" spans="1:8" ht="26.25" customHeight="1" x14ac:dyDescent="0.2">
      <c r="A55" s="4"/>
      <c r="B55" s="132"/>
      <c r="C55" s="282" t="str">
        <f>Text!C98</f>
        <v>a) Tolerated: where the local authority and/or the land owner have decided not to seek the removal of the encampment, and where the encampment has been or is likely to be ‘tolerated’ for an indefinite period of months or years.</v>
      </c>
      <c r="D55" s="282"/>
      <c r="E55" s="282"/>
      <c r="F55" s="125"/>
      <c r="G55" s="4"/>
    </row>
    <row r="56" spans="1:8" ht="4.5" customHeight="1" x14ac:dyDescent="0.2">
      <c r="A56" s="4"/>
      <c r="B56" s="125"/>
      <c r="C56" s="139"/>
      <c r="D56" s="135"/>
      <c r="E56" s="140"/>
      <c r="F56" s="125"/>
      <c r="G56" s="4"/>
    </row>
    <row r="57" spans="1:8" ht="40.5" customHeight="1" x14ac:dyDescent="0.2">
      <c r="A57" s="4"/>
      <c r="B57" s="132"/>
      <c r="C57" s="282" t="str">
        <f>Text!C99</f>
        <v>b) Not tolerated: A ‘not tolerated’ encampment is one where the local authority or police are using, or are preparing to use, their powers under the Criminal Justice and Public Order Act 1994 to remove the encampment, or where the landowner (including the local authority) has instigated, or is preparing to instigate, action either through the courts or under common law rights to regain possession of the land.</v>
      </c>
      <c r="D57" s="282"/>
      <c r="E57" s="282"/>
      <c r="F57" s="125"/>
      <c r="G57" s="4"/>
    </row>
    <row r="58" spans="1:8" x14ac:dyDescent="0.2">
      <c r="A58" s="4"/>
      <c r="B58" s="125"/>
      <c r="C58" s="125"/>
      <c r="D58" s="127"/>
      <c r="E58" s="125"/>
      <c r="F58" s="125"/>
      <c r="G58" s="4"/>
    </row>
    <row r="59" spans="1:8" ht="15.75" x14ac:dyDescent="0.25">
      <c r="A59" s="4"/>
      <c r="B59" s="47"/>
      <c r="C59" s="276" t="str">
        <f>Text!C100</f>
        <v>Site addresses</v>
      </c>
      <c r="D59" s="276"/>
      <c r="E59" s="125"/>
      <c r="F59" s="125"/>
      <c r="G59" s="4"/>
    </row>
    <row r="60" spans="1:8" ht="3" customHeight="1" x14ac:dyDescent="0.2">
      <c r="A60" s="4"/>
      <c r="B60" s="125"/>
      <c r="C60" s="125"/>
      <c r="D60" s="127"/>
      <c r="E60" s="125"/>
      <c r="F60" s="125"/>
      <c r="G60" s="4"/>
    </row>
    <row r="61" spans="1:8" ht="38.25" customHeight="1" x14ac:dyDescent="0.2">
      <c r="A61" s="4"/>
      <c r="B61" s="125"/>
      <c r="C61" s="277" t="str">
        <f>Text!C101</f>
        <v xml:space="preserve">Please provide a full grid reference for each Gypsy and Traveller site. Both the easting and the northing should contain 6 digits each. Your authority's Planning Department will be able to offer assistance in obtaining a grid reference. If you are unable to input a grid reference, please input the full postcode of the site. It is no longer necessary to input the full address of the site. </v>
      </c>
      <c r="D61" s="277"/>
      <c r="E61" s="277"/>
      <c r="F61" s="125"/>
      <c r="G61" s="4"/>
    </row>
    <row r="62" spans="1:8" ht="4.5" customHeight="1" x14ac:dyDescent="0.2">
      <c r="A62" s="4"/>
      <c r="B62" s="125"/>
      <c r="C62" s="125"/>
      <c r="D62" s="127"/>
      <c r="E62" s="125"/>
      <c r="F62" s="125"/>
      <c r="G62" s="4"/>
    </row>
    <row r="63" spans="1:8" ht="17.25" customHeight="1" x14ac:dyDescent="0.25">
      <c r="A63" s="4"/>
      <c r="B63" s="125"/>
      <c r="C63" s="276" t="str">
        <f>Text!C102</f>
        <v>Pitches</v>
      </c>
      <c r="D63" s="276"/>
      <c r="E63" s="125"/>
      <c r="F63" s="125"/>
      <c r="G63" s="4"/>
    </row>
    <row r="64" spans="1:8" ht="4.5" customHeight="1" x14ac:dyDescent="0.25">
      <c r="A64" s="4"/>
      <c r="B64" s="125"/>
      <c r="C64" s="47"/>
      <c r="D64" s="47"/>
      <c r="E64" s="125"/>
      <c r="F64" s="125"/>
      <c r="G64" s="4"/>
    </row>
    <row r="65" spans="1:7" ht="39" customHeight="1" x14ac:dyDescent="0.2">
      <c r="A65" s="4"/>
      <c r="B65" s="125"/>
      <c r="C65" s="277" t="str">
        <f>Text!C103</f>
        <v xml:space="preserve">A pitch is an area of land on a Gypsy and Traveller site normally occupied by one licensee family, sometimes referred to as a plot. Pitches can vary in size and the maximum number of caravans able to be located at each pitch depends on the size of the pitch, but must not exceed four caravans on any one pitch. </v>
      </c>
      <c r="D65" s="277"/>
      <c r="E65" s="277"/>
      <c r="F65" s="125"/>
      <c r="G65" s="4"/>
    </row>
    <row r="66" spans="1:7" ht="8.25" customHeight="1" x14ac:dyDescent="0.2">
      <c r="A66" s="4"/>
      <c r="B66" s="125"/>
      <c r="C66" s="125"/>
      <c r="D66" s="127"/>
      <c r="E66" s="125"/>
      <c r="F66" s="125"/>
      <c r="G66" s="4"/>
    </row>
    <row r="67" spans="1:7" x14ac:dyDescent="0.2">
      <c r="A67" s="4"/>
      <c r="B67" s="4"/>
      <c r="C67" s="4"/>
      <c r="D67" s="4"/>
      <c r="E67" s="4"/>
      <c r="F67" s="4"/>
      <c r="G67" s="4"/>
    </row>
  </sheetData>
  <sheetProtection password="DF57" sheet="1" objects="1" scenarios="1"/>
  <mergeCells count="31">
    <mergeCell ref="C3:D3"/>
    <mergeCell ref="C51:D51"/>
    <mergeCell ref="C59:D59"/>
    <mergeCell ref="C7:D7"/>
    <mergeCell ref="C17:D17"/>
    <mergeCell ref="C29:D29"/>
    <mergeCell ref="C43:D43"/>
    <mergeCell ref="C9:D9"/>
    <mergeCell ref="C11:D11"/>
    <mergeCell ref="C13:E13"/>
    <mergeCell ref="C15:E15"/>
    <mergeCell ref="C19:E19"/>
    <mergeCell ref="C21:E21"/>
    <mergeCell ref="C23:E23"/>
    <mergeCell ref="C25:D25"/>
    <mergeCell ref="C27:D27"/>
    <mergeCell ref="C63:D63"/>
    <mergeCell ref="C65:E65"/>
    <mergeCell ref="C31:D31"/>
    <mergeCell ref="C33:E33"/>
    <mergeCell ref="C35:E35"/>
    <mergeCell ref="C37:E37"/>
    <mergeCell ref="C61:E61"/>
    <mergeCell ref="C45:E45"/>
    <mergeCell ref="C47:E47"/>
    <mergeCell ref="C49:E49"/>
    <mergeCell ref="C53:E53"/>
    <mergeCell ref="C39:E39"/>
    <mergeCell ref="C41:E41"/>
    <mergeCell ref="C55:E55"/>
    <mergeCell ref="C57:E57"/>
  </mergeCells>
  <phoneticPr fontId="3" type="noConversion"/>
  <hyperlinks>
    <hyperlink ref="E5" location="'Survey Response Burden'!A1" display="'Survey Response Burden'!A1"/>
    <hyperlink ref="E6" location="Home!A1" display="Home!A1"/>
    <hyperlink ref="E4" location="'Form Guidance'!A1" display="'Form Guidance'!A1"/>
  </hyperlinks>
  <pageMargins left="0.39370078740157483" right="0.39370078740157483" top="0.98425196850393704" bottom="0.98425196850393704" header="0.51181102362204722" footer="0.51181102362204722"/>
  <pageSetup paperSize="9" scale="7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Q30"/>
  <sheetViews>
    <sheetView showGridLines="0" showRowColHeaders="0" topLeftCell="A2" zoomScaleNormal="100" workbookViewId="0">
      <selection activeCell="D23" sqref="D23"/>
    </sheetView>
  </sheetViews>
  <sheetFormatPr defaultColWidth="0" defaultRowHeight="12.75" zeroHeight="1" x14ac:dyDescent="0.2"/>
  <cols>
    <col min="1" max="1" width="3" style="66" customWidth="1"/>
    <col min="2" max="2" width="2.140625" style="66" customWidth="1"/>
    <col min="3" max="3" width="32.42578125" style="66" customWidth="1"/>
    <col min="4" max="4" width="18.42578125" style="66" customWidth="1"/>
    <col min="5" max="8" width="7" style="66" customWidth="1"/>
    <col min="9" max="9" width="3.42578125" style="66" customWidth="1"/>
    <col min="10" max="10" width="3.7109375" style="66" customWidth="1"/>
    <col min="11" max="11" width="9.140625" style="66" customWidth="1"/>
    <col min="12" max="12" width="1.5703125" style="66" customWidth="1"/>
    <col min="13" max="13" width="1.28515625" style="66" customWidth="1"/>
    <col min="14" max="14" width="3" style="66" customWidth="1"/>
    <col min="15" max="16384" width="0" style="66" hidden="1"/>
  </cols>
  <sheetData>
    <row r="1" spans="1:14" x14ac:dyDescent="0.2">
      <c r="A1" s="63"/>
      <c r="B1" s="63"/>
      <c r="C1" s="63"/>
      <c r="D1" s="63"/>
      <c r="E1" s="63"/>
      <c r="F1" s="63"/>
      <c r="G1" s="63"/>
      <c r="H1" s="63"/>
      <c r="I1" s="63"/>
      <c r="J1" s="63"/>
      <c r="K1" s="63"/>
      <c r="L1" s="63"/>
      <c r="M1" s="63"/>
      <c r="N1" s="63"/>
    </row>
    <row r="2" spans="1:14" x14ac:dyDescent="0.2">
      <c r="A2" s="63"/>
      <c r="N2" s="63"/>
    </row>
    <row r="3" spans="1:14" ht="15.75" x14ac:dyDescent="0.25">
      <c r="A3" s="63"/>
      <c r="C3" s="287" t="str">
        <f>Text!C37</f>
        <v>Monitoring survey response burden</v>
      </c>
      <c r="D3" s="287"/>
      <c r="E3" s="67"/>
      <c r="F3" s="67"/>
      <c r="G3" s="289" t="str">
        <f>Home!$T$16</f>
        <v>Wrexham</v>
      </c>
      <c r="H3" s="289"/>
      <c r="I3" s="289"/>
      <c r="J3" s="289"/>
      <c r="K3" s="289"/>
      <c r="L3" s="69"/>
      <c r="N3" s="63"/>
    </row>
    <row r="4" spans="1:14" x14ac:dyDescent="0.2">
      <c r="A4" s="63"/>
      <c r="H4" s="71"/>
      <c r="J4" s="290" t="str">
        <f>Text!C66</f>
        <v>Table 1</v>
      </c>
      <c r="K4" s="290"/>
      <c r="L4" s="70"/>
      <c r="N4" s="63"/>
    </row>
    <row r="5" spans="1:14" x14ac:dyDescent="0.2">
      <c r="A5" s="63"/>
      <c r="H5" s="290" t="str">
        <f>Text!C69</f>
        <v>Back to home page</v>
      </c>
      <c r="I5" s="290"/>
      <c r="J5" s="290"/>
      <c r="K5" s="290"/>
      <c r="L5" s="70"/>
      <c r="N5" s="63"/>
    </row>
    <row r="6" spans="1:14" x14ac:dyDescent="0.2">
      <c r="A6" s="63"/>
      <c r="H6" s="70"/>
      <c r="I6" s="70"/>
      <c r="J6" s="70"/>
      <c r="K6" s="70"/>
      <c r="L6" s="70"/>
      <c r="N6" s="63"/>
    </row>
    <row r="7" spans="1:14" ht="38.25" customHeight="1" x14ac:dyDescent="0.2">
      <c r="A7" s="63"/>
      <c r="C7" s="288" t="str">
        <f>Text!C23</f>
        <v>The Welsh Government are monitoring the burden placed on local authorities completing the data collection forms. This helps us when planning future changes to data collection forms. We would be grateful if you could assist us by completing the table below.</v>
      </c>
      <c r="D7" s="288"/>
      <c r="E7" s="288"/>
      <c r="F7" s="288"/>
      <c r="G7" s="288"/>
      <c r="H7" s="288"/>
      <c r="I7" s="288"/>
      <c r="J7" s="288"/>
      <c r="K7" s="288"/>
      <c r="L7" s="288"/>
      <c r="N7" s="63"/>
    </row>
    <row r="8" spans="1:14" ht="7.5" customHeight="1" x14ac:dyDescent="0.2">
      <c r="A8" s="63"/>
      <c r="N8" s="63"/>
    </row>
    <row r="9" spans="1:14" ht="54.95" customHeight="1" x14ac:dyDescent="0.2">
      <c r="A9" s="63"/>
      <c r="C9" s="288" t="str">
        <f>Text!C24</f>
        <v>Please enter the time it has taken you (and any colleagues) to prepare and send the return. A number of staff employed in different roles may have been involved. You are asked to count the hours spent by staff in each full time equivalent annual salary band indicated below. You will need to round staff salaries to the nearest £1,000.</v>
      </c>
      <c r="D9" s="288"/>
      <c r="E9" s="288"/>
      <c r="F9" s="288"/>
      <c r="G9" s="288"/>
      <c r="H9" s="288"/>
      <c r="I9" s="288"/>
      <c r="J9" s="288"/>
      <c r="K9" s="288"/>
      <c r="L9" s="288"/>
      <c r="N9" s="63"/>
    </row>
    <row r="10" spans="1:14" ht="9.75" customHeight="1" x14ac:dyDescent="0.2">
      <c r="A10" s="63"/>
      <c r="C10" s="72"/>
      <c r="D10" s="72"/>
      <c r="E10" s="72"/>
      <c r="F10" s="72"/>
      <c r="G10" s="72"/>
      <c r="H10" s="72"/>
      <c r="I10" s="72"/>
      <c r="J10" s="72"/>
      <c r="K10" s="72"/>
      <c r="L10" s="72"/>
      <c r="N10" s="63"/>
    </row>
    <row r="11" spans="1:14" ht="15.75" customHeight="1" x14ac:dyDescent="0.2">
      <c r="A11" s="63"/>
      <c r="C11" s="66" t="str">
        <f>Text!C25</f>
        <v>Please only include time spent on activities to prepare and send this return, such as:</v>
      </c>
      <c r="D11" s="73"/>
      <c r="E11" s="73"/>
      <c r="F11" s="73"/>
      <c r="G11" s="73"/>
      <c r="H11" s="73"/>
      <c r="I11" s="73"/>
      <c r="J11" s="73"/>
      <c r="K11" s="73"/>
      <c r="L11" s="73"/>
      <c r="N11" s="63"/>
    </row>
    <row r="12" spans="1:14" ht="16.5" customHeight="1" x14ac:dyDescent="0.2">
      <c r="A12" s="63"/>
      <c r="C12" s="286" t="str">
        <f>Text!C26</f>
        <v>• retrieval and saving the empty form;</v>
      </c>
      <c r="D12" s="286"/>
      <c r="E12" s="74"/>
      <c r="F12" s="74"/>
      <c r="G12" s="74"/>
      <c r="H12" s="74"/>
      <c r="I12" s="74"/>
      <c r="J12" s="74"/>
      <c r="K12" s="74"/>
      <c r="L12" s="74"/>
      <c r="N12" s="63"/>
    </row>
    <row r="13" spans="1:14" ht="16.5" customHeight="1" x14ac:dyDescent="0.2">
      <c r="A13" s="63"/>
      <c r="C13" s="286" t="str">
        <f>Text!C27</f>
        <v>• collection, collation, analysis and aggregation of records and figures required;</v>
      </c>
      <c r="D13" s="286"/>
      <c r="E13" s="286"/>
      <c r="F13" s="286"/>
      <c r="G13" s="286"/>
      <c r="H13" s="74"/>
      <c r="I13" s="74"/>
      <c r="J13" s="74"/>
      <c r="K13" s="74"/>
      <c r="L13" s="74"/>
      <c r="N13" s="63"/>
    </row>
    <row r="14" spans="1:14" s="33" customFormat="1" ht="16.5" customHeight="1" x14ac:dyDescent="0.2">
      <c r="A14" s="63"/>
      <c r="C14" s="286" t="str">
        <f>Text!C28</f>
        <v>• filling in, checking, amending, reviewing and, when completed, approving the form; and</v>
      </c>
      <c r="D14" s="286"/>
      <c r="E14" s="286"/>
      <c r="F14" s="286"/>
      <c r="G14" s="286"/>
      <c r="H14" s="286"/>
      <c r="I14" s="286"/>
      <c r="J14" s="75"/>
      <c r="K14" s="75"/>
      <c r="L14" s="75"/>
      <c r="M14" s="213"/>
      <c r="N14" s="63"/>
    </row>
    <row r="15" spans="1:14" s="33" customFormat="1" ht="16.5" customHeight="1" x14ac:dyDescent="0.2">
      <c r="A15" s="63"/>
      <c r="C15" s="286" t="str">
        <f>Text!C29</f>
        <v xml:space="preserve">• sending the form back to the Welsh Government. </v>
      </c>
      <c r="D15" s="286"/>
      <c r="E15" s="286"/>
      <c r="F15" s="76"/>
      <c r="G15" s="76"/>
      <c r="H15" s="76"/>
      <c r="I15" s="76"/>
      <c r="J15" s="76"/>
      <c r="K15" s="76"/>
      <c r="L15" s="76"/>
      <c r="M15" s="213"/>
      <c r="N15" s="63"/>
    </row>
    <row r="16" spans="1:14" s="33" customFormat="1" ht="8.25" customHeight="1" x14ac:dyDescent="0.2">
      <c r="A16" s="63"/>
      <c r="D16" s="75"/>
      <c r="E16" s="75"/>
      <c r="F16" s="75"/>
      <c r="G16" s="75"/>
      <c r="H16" s="75"/>
      <c r="I16" s="75"/>
      <c r="J16" s="75"/>
      <c r="K16" s="75"/>
      <c r="L16" s="75"/>
      <c r="M16" s="213"/>
      <c r="N16" s="63"/>
    </row>
    <row r="17" spans="1:17" s="33" customFormat="1" ht="20.100000000000001" customHeight="1" x14ac:dyDescent="0.2">
      <c r="A17" s="63"/>
      <c r="C17" s="78" t="str">
        <f>Text!C35</f>
        <v xml:space="preserve">Grade of staff </v>
      </c>
      <c r="D17" s="79" t="str">
        <f>Text!C36</f>
        <v>Hours taken</v>
      </c>
      <c r="E17" s="294" t="str">
        <f>Text!C38</f>
        <v>Comment</v>
      </c>
      <c r="F17" s="294"/>
      <c r="G17" s="294"/>
      <c r="H17" s="294"/>
      <c r="I17" s="294"/>
      <c r="J17" s="75"/>
      <c r="K17" s="75"/>
      <c r="L17" s="75"/>
      <c r="M17" s="213"/>
      <c r="N17" s="63"/>
    </row>
    <row r="18" spans="1:17" s="33" customFormat="1" ht="13.5" customHeight="1" x14ac:dyDescent="0.2">
      <c r="A18" s="63"/>
      <c r="B18" s="81"/>
      <c r="C18" s="81"/>
      <c r="D18" s="83" t="s">
        <v>108</v>
      </c>
      <c r="E18" s="82"/>
      <c r="F18" s="82"/>
      <c r="G18" s="82"/>
      <c r="H18" s="82"/>
      <c r="I18" s="82"/>
      <c r="J18" s="82"/>
      <c r="K18" s="76"/>
      <c r="L18" s="76"/>
      <c r="M18" s="213"/>
      <c r="N18" s="63"/>
    </row>
    <row r="19" spans="1:17" s="33" customFormat="1" ht="18.75" customHeight="1" x14ac:dyDescent="0.2">
      <c r="A19" s="63"/>
      <c r="C19" s="80" t="str">
        <f>Text!C30</f>
        <v>Band 1   £11,500 - £19,999</v>
      </c>
      <c r="D19" s="167">
        <v>0</v>
      </c>
      <c r="E19" s="295"/>
      <c r="F19" s="296"/>
      <c r="G19" s="296"/>
      <c r="H19" s="296"/>
      <c r="I19" s="297"/>
      <c r="J19" s="84" t="str">
        <f>IF(D19="",IF(E19="","û","!"),"ü")</f>
        <v>ü</v>
      </c>
      <c r="K19" s="76"/>
      <c r="L19" s="76"/>
      <c r="M19" s="213"/>
      <c r="N19" s="63"/>
    </row>
    <row r="20" spans="1:17" ht="18.75" customHeight="1" x14ac:dyDescent="0.2">
      <c r="A20" s="63"/>
      <c r="C20" s="80" t="str">
        <f>Text!C31</f>
        <v>Band 2   £20,000 - £26,999</v>
      </c>
      <c r="D20" s="167">
        <v>1</v>
      </c>
      <c r="E20" s="295"/>
      <c r="F20" s="296"/>
      <c r="G20" s="296"/>
      <c r="H20" s="296"/>
      <c r="I20" s="297"/>
      <c r="J20" s="84" t="str">
        <f>IF(D20="",IF(E20="","û","!"),"ü")</f>
        <v>ü</v>
      </c>
      <c r="K20" s="77"/>
      <c r="L20" s="77"/>
      <c r="N20" s="63"/>
    </row>
    <row r="21" spans="1:17" ht="18.75" customHeight="1" x14ac:dyDescent="0.2">
      <c r="A21" s="63"/>
      <c r="C21" s="80" t="str">
        <f>Text!C32</f>
        <v>Band 3   £27,000 - £33,999</v>
      </c>
      <c r="D21" s="168">
        <v>0</v>
      </c>
      <c r="E21" s="291"/>
      <c r="F21" s="292"/>
      <c r="G21" s="292"/>
      <c r="H21" s="292"/>
      <c r="I21" s="293"/>
      <c r="J21" s="84" t="str">
        <f>IF(D21="",IF(E21="","û","!"),"ü")</f>
        <v>ü</v>
      </c>
      <c r="K21" s="65"/>
      <c r="L21" s="64"/>
      <c r="N21" s="63"/>
    </row>
    <row r="22" spans="1:17" ht="18.75" customHeight="1" x14ac:dyDescent="0.2">
      <c r="A22" s="63"/>
      <c r="C22" s="80" t="str">
        <f>Text!C33</f>
        <v>Band 4   £34,000 - £53,999</v>
      </c>
      <c r="D22" s="168">
        <v>2</v>
      </c>
      <c r="E22" s="291"/>
      <c r="F22" s="292"/>
      <c r="G22" s="292"/>
      <c r="H22" s="292"/>
      <c r="I22" s="293"/>
      <c r="J22" s="84" t="str">
        <f>IF(D22="",IF(E22="","û","!"),"ü")</f>
        <v>ü</v>
      </c>
      <c r="K22" s="216"/>
      <c r="L22" s="64"/>
      <c r="N22" s="63"/>
    </row>
    <row r="23" spans="1:17" ht="18.75" customHeight="1" x14ac:dyDescent="0.2">
      <c r="A23" s="63"/>
      <c r="C23" s="80" t="str">
        <f>Text!C34</f>
        <v xml:space="preserve">Band 5   £54,000+                   </v>
      </c>
      <c r="D23" s="168">
        <v>0</v>
      </c>
      <c r="E23" s="291"/>
      <c r="F23" s="292"/>
      <c r="G23" s="292"/>
      <c r="H23" s="292"/>
      <c r="I23" s="293"/>
      <c r="J23" s="84" t="str">
        <f>IF(D23="",IF(E23="","û","!"),"ü")</f>
        <v>ü</v>
      </c>
      <c r="K23" s="216"/>
      <c r="L23" s="64"/>
      <c r="N23" s="63"/>
      <c r="P23" s="67"/>
      <c r="Q23" s="67"/>
    </row>
    <row r="24" spans="1:17" x14ac:dyDescent="0.2">
      <c r="A24" s="63"/>
      <c r="N24" s="63"/>
    </row>
    <row r="25" spans="1:17" x14ac:dyDescent="0.2">
      <c r="A25" s="63"/>
      <c r="B25" s="63"/>
      <c r="C25" s="63"/>
      <c r="D25" s="63"/>
      <c r="E25" s="63"/>
      <c r="F25" s="63"/>
      <c r="G25" s="63"/>
      <c r="H25" s="63"/>
      <c r="I25" s="63"/>
      <c r="J25" s="63"/>
      <c r="K25" s="63"/>
      <c r="L25" s="63"/>
      <c r="M25" s="63"/>
      <c r="N25" s="63"/>
    </row>
    <row r="26" spans="1:17" ht="22.5" hidden="1" x14ac:dyDescent="0.2">
      <c r="I26" s="86" t="s">
        <v>132</v>
      </c>
      <c r="J26" s="68">
        <f>COUNTIF(J19:J23,"ü")</f>
        <v>5</v>
      </c>
    </row>
    <row r="27" spans="1:17" ht="19.5" hidden="1" customHeight="1" x14ac:dyDescent="0.2">
      <c r="I27" s="86" t="s">
        <v>134</v>
      </c>
      <c r="J27" s="68">
        <f>COUNTIF(J19:J23,"!")</f>
        <v>0</v>
      </c>
    </row>
    <row r="28" spans="1:17" ht="24.75" hidden="1" customHeight="1" x14ac:dyDescent="0.2">
      <c r="H28" s="70" t="s">
        <v>60</v>
      </c>
      <c r="J28" s="67">
        <f>SUM(J26:J27)</f>
        <v>5</v>
      </c>
      <c r="K28" s="67"/>
    </row>
    <row r="29" spans="1:17" ht="33.75" hidden="1" customHeight="1" x14ac:dyDescent="0.2">
      <c r="H29" s="70" t="s">
        <v>185</v>
      </c>
      <c r="J29" s="67">
        <v>5</v>
      </c>
      <c r="K29" s="67"/>
    </row>
    <row r="30" spans="1:17" ht="26.25" hidden="1" customHeight="1" x14ac:dyDescent="0.2">
      <c r="J30" s="67"/>
      <c r="K30" s="67"/>
    </row>
  </sheetData>
  <sheetProtection password="DF57" sheet="1" objects="1" scenarios="1"/>
  <mergeCells count="16">
    <mergeCell ref="E23:I23"/>
    <mergeCell ref="E17:I17"/>
    <mergeCell ref="E22:I22"/>
    <mergeCell ref="E21:I21"/>
    <mergeCell ref="E20:I20"/>
    <mergeCell ref="E19:I19"/>
    <mergeCell ref="C15:E15"/>
    <mergeCell ref="C14:I14"/>
    <mergeCell ref="C13:G13"/>
    <mergeCell ref="C12:D12"/>
    <mergeCell ref="C3:D3"/>
    <mergeCell ref="C7:L7"/>
    <mergeCell ref="C9:L9"/>
    <mergeCell ref="G3:K3"/>
    <mergeCell ref="J4:K4"/>
    <mergeCell ref="H5:K5"/>
  </mergeCells>
  <phoneticPr fontId="4" type="noConversion"/>
  <conditionalFormatting sqref="I26:I27 J19:J23">
    <cfRule type="cellIs" dxfId="23" priority="1" stopIfTrue="1" operator="equal">
      <formula>"ü"</formula>
    </cfRule>
    <cfRule type="cellIs" dxfId="22" priority="2" stopIfTrue="1" operator="equal">
      <formula>"û"</formula>
    </cfRule>
    <cfRule type="cellIs" dxfId="21" priority="3" stopIfTrue="1" operator="equal">
      <formula>"!"</formula>
    </cfRule>
  </conditionalFormatting>
  <dataValidations disablePrompts="1" count="1">
    <dataValidation allowBlank="1" sqref="J19:J23"/>
  </dataValidations>
  <hyperlinks>
    <hyperlink ref="J4:K4" location="'Table 1'!A1" display="'Table 1'!A1"/>
    <hyperlink ref="H5:K5" location="Home!A1" display="Home!A1"/>
  </hyperlinks>
  <pageMargins left="0.75" right="0.75"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IP53"/>
  <sheetViews>
    <sheetView showGridLines="0" showRowColHeaders="0" topLeftCell="A5" zoomScaleNormal="100" zoomScaleSheetLayoutView="100" workbookViewId="0">
      <selection activeCell="I18" sqref="I18"/>
    </sheetView>
  </sheetViews>
  <sheetFormatPr defaultColWidth="0" defaultRowHeight="12.75" zeroHeight="1" x14ac:dyDescent="0.2"/>
  <cols>
    <col min="1" max="1" width="3.5703125" style="21" customWidth="1"/>
    <col min="2" max="2" width="3.28515625" style="21" customWidth="1"/>
    <col min="3" max="3" width="19.140625" style="21" customWidth="1"/>
    <col min="4" max="4" width="12.42578125" style="21" customWidth="1"/>
    <col min="5" max="6" width="13.85546875" style="21" customWidth="1"/>
    <col min="7" max="7" width="13.140625" style="21" customWidth="1"/>
    <col min="8" max="9" width="12.5703125" style="21" customWidth="1"/>
    <col min="10" max="10" width="4.7109375" style="21" customWidth="1"/>
    <col min="11" max="11" width="8.5703125" style="21" customWidth="1"/>
    <col min="12" max="14" width="12.5703125" style="21" customWidth="1"/>
    <col min="15" max="25" width="3.140625" style="21" customWidth="1"/>
    <col min="26" max="26" width="24.5703125" style="21" customWidth="1"/>
    <col min="27" max="27" width="2.28515625" style="21" customWidth="1"/>
    <col min="28" max="28" width="3.5703125" style="21" customWidth="1"/>
    <col min="29" max="250" width="9.140625" style="21" hidden="1" customWidth="1"/>
    <col min="251" max="16384" width="0" style="21" hidden="1"/>
  </cols>
  <sheetData>
    <row r="1" spans="1:40" ht="12.7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1"/>
    </row>
    <row r="2" spans="1:40" ht="5.25" customHeight="1" x14ac:dyDescent="0.2">
      <c r="A2" s="3"/>
      <c r="AB2" s="3"/>
      <c r="AC2" s="1"/>
    </row>
    <row r="3" spans="1:40" ht="18" customHeight="1" x14ac:dyDescent="0.2">
      <c r="A3" s="3"/>
      <c r="C3" s="176" t="str">
        <f>Text!C107</f>
        <v>Table 1 - Authorised socially rented sites</v>
      </c>
      <c r="D3" s="176"/>
      <c r="E3" s="176"/>
      <c r="F3" s="176"/>
      <c r="G3" s="176"/>
      <c r="U3" s="69"/>
      <c r="V3" s="69"/>
      <c r="W3" s="69"/>
      <c r="X3" s="69"/>
      <c r="Y3" s="125"/>
      <c r="Z3" s="69" t="str">
        <f>Home!$T$16</f>
        <v>Wrexham</v>
      </c>
      <c r="AB3" s="3"/>
      <c r="AC3" s="1"/>
    </row>
    <row r="4" spans="1:40" ht="14.25" customHeight="1" x14ac:dyDescent="0.2">
      <c r="A4" s="3"/>
      <c r="B4" s="147"/>
      <c r="C4" s="146"/>
      <c r="D4" s="146"/>
      <c r="O4" s="147"/>
      <c r="P4" s="147"/>
      <c r="Q4" s="147"/>
      <c r="R4" s="147"/>
      <c r="S4" s="147"/>
      <c r="T4" s="147"/>
      <c r="U4" s="147"/>
      <c r="V4" s="147"/>
      <c r="W4" s="290" t="str">
        <f>Text!C126</f>
        <v>Table 2 - Authorised private sites</v>
      </c>
      <c r="X4" s="290"/>
      <c r="Y4" s="290"/>
      <c r="Z4" s="290"/>
      <c r="AA4" s="147"/>
      <c r="AB4" s="3"/>
      <c r="AC4" s="2"/>
      <c r="AD4" s="147"/>
      <c r="AE4" s="147"/>
      <c r="AF4" s="147"/>
      <c r="AG4" s="147"/>
      <c r="AH4" s="147"/>
      <c r="AI4" s="147"/>
      <c r="AJ4" s="147"/>
      <c r="AK4" s="147"/>
      <c r="AL4" s="147"/>
      <c r="AM4" s="147"/>
      <c r="AN4" s="147"/>
    </row>
    <row r="5" spans="1:40" ht="18" customHeight="1" x14ac:dyDescent="0.2">
      <c r="A5" s="3"/>
      <c r="B5" s="147"/>
      <c r="C5" s="304" t="str">
        <f>Text!C125</f>
        <v>Please enter the number of authorised socially rented sites within your local authority</v>
      </c>
      <c r="D5" s="305"/>
      <c r="E5" s="305"/>
      <c r="F5" s="305"/>
      <c r="G5" s="305"/>
      <c r="H5" s="306"/>
      <c r="I5" s="185">
        <v>1</v>
      </c>
      <c r="J5" s="84" t="str">
        <f>IF(I5="","û","ü")</f>
        <v>ü</v>
      </c>
      <c r="O5" s="147"/>
      <c r="P5" s="147"/>
      <c r="Q5" s="147"/>
      <c r="R5" s="147"/>
      <c r="S5" s="147"/>
      <c r="T5" s="147"/>
      <c r="U5" s="147"/>
      <c r="V5" s="147"/>
      <c r="W5" s="203"/>
      <c r="X5" s="204"/>
      <c r="Y5" s="204"/>
      <c r="Z5" s="71" t="str">
        <f>Text!C69</f>
        <v>Back to home page</v>
      </c>
      <c r="AA5" s="147"/>
      <c r="AB5" s="3"/>
      <c r="AC5" s="2"/>
      <c r="AD5" s="147"/>
      <c r="AE5" s="147"/>
      <c r="AF5" s="147"/>
      <c r="AG5" s="147"/>
      <c r="AH5" s="147"/>
      <c r="AI5" s="147"/>
      <c r="AJ5" s="147"/>
      <c r="AK5" s="147"/>
      <c r="AL5" s="147"/>
      <c r="AM5" s="147"/>
      <c r="AN5" s="147"/>
    </row>
    <row r="6" spans="1:40" ht="13.5" customHeight="1" x14ac:dyDescent="0.2">
      <c r="A6" s="3"/>
      <c r="B6" s="147"/>
      <c r="C6" s="148"/>
      <c r="D6" s="148"/>
      <c r="E6" s="147"/>
      <c r="F6" s="147"/>
      <c r="G6" s="147"/>
      <c r="H6" s="147"/>
      <c r="I6" s="147"/>
      <c r="J6" s="147"/>
      <c r="K6" s="147"/>
      <c r="L6" s="147"/>
      <c r="M6" s="147"/>
      <c r="N6" s="147"/>
      <c r="O6" s="147"/>
      <c r="P6" s="147"/>
      <c r="Q6" s="147"/>
      <c r="R6" s="147"/>
      <c r="S6" s="147"/>
      <c r="T6" s="147"/>
      <c r="U6" s="147"/>
      <c r="V6" s="147"/>
      <c r="W6" s="203"/>
      <c r="X6" s="204"/>
      <c r="Y6" s="204"/>
      <c r="Z6" s="71"/>
      <c r="AA6" s="147"/>
      <c r="AB6" s="3"/>
      <c r="AC6" s="2"/>
      <c r="AD6" s="147"/>
      <c r="AE6" s="147"/>
      <c r="AF6" s="147"/>
      <c r="AG6" s="147"/>
      <c r="AH6" s="147"/>
      <c r="AI6" s="147"/>
      <c r="AJ6" s="147"/>
      <c r="AK6" s="147"/>
      <c r="AL6" s="147"/>
      <c r="AM6" s="147"/>
      <c r="AN6" s="147"/>
    </row>
    <row r="7" spans="1:40" x14ac:dyDescent="0.2">
      <c r="A7" s="3"/>
      <c r="B7" s="147"/>
      <c r="C7" s="300" t="str">
        <f>Text!C108</f>
        <v>Click here for guidance</v>
      </c>
      <c r="D7" s="300"/>
      <c r="E7" s="150"/>
      <c r="F7" s="151"/>
      <c r="G7" s="151"/>
      <c r="H7" s="151"/>
      <c r="I7" s="151"/>
      <c r="J7" s="151"/>
      <c r="K7" s="151"/>
      <c r="L7" s="151"/>
      <c r="M7" s="151"/>
      <c r="N7" s="151"/>
      <c r="O7" s="147"/>
      <c r="P7" s="147"/>
      <c r="Q7" s="147"/>
      <c r="R7" s="147"/>
      <c r="S7" s="147"/>
      <c r="T7" s="147"/>
      <c r="U7" s="147"/>
      <c r="V7" s="147"/>
      <c r="W7" s="203"/>
      <c r="X7" s="204"/>
      <c r="Y7" s="204"/>
      <c r="Z7" s="191"/>
      <c r="AA7" s="147"/>
      <c r="AB7" s="3"/>
      <c r="AC7" s="2"/>
      <c r="AD7" s="147"/>
      <c r="AE7" s="147"/>
      <c r="AF7" s="147"/>
      <c r="AG7" s="147"/>
      <c r="AH7" s="147"/>
      <c r="AI7" s="147"/>
      <c r="AJ7" s="147"/>
      <c r="AK7" s="147"/>
      <c r="AL7" s="147"/>
      <c r="AM7" s="147"/>
      <c r="AN7" s="147"/>
    </row>
    <row r="8" spans="1:40" ht="14.25" customHeight="1" x14ac:dyDescent="0.2">
      <c r="A8" s="3"/>
      <c r="B8" s="147"/>
      <c r="C8" s="153"/>
      <c r="D8" s="153"/>
      <c r="O8" s="147"/>
      <c r="P8" s="147"/>
      <c r="Q8" s="147"/>
      <c r="R8" s="147"/>
      <c r="S8" s="147"/>
      <c r="T8" s="147"/>
      <c r="U8" s="147"/>
      <c r="V8" s="147"/>
      <c r="W8" s="147"/>
      <c r="X8" s="147"/>
      <c r="Y8" s="147"/>
      <c r="AA8" s="147"/>
      <c r="AB8" s="3"/>
      <c r="AC8" s="2"/>
      <c r="AD8" s="147"/>
      <c r="AE8" s="147"/>
      <c r="AF8" s="147"/>
      <c r="AG8" s="147"/>
      <c r="AH8" s="147"/>
      <c r="AI8" s="147"/>
      <c r="AJ8" s="147"/>
      <c r="AK8" s="147"/>
      <c r="AL8" s="147"/>
      <c r="AM8" s="147"/>
      <c r="AN8" s="147"/>
    </row>
    <row r="9" spans="1:40" ht="26.25" customHeight="1" x14ac:dyDescent="0.2">
      <c r="A9" s="3"/>
      <c r="B9" s="147"/>
      <c r="C9" s="147"/>
      <c r="D9" s="301" t="str">
        <f>Text!C109</f>
        <v>You are only required to enter EITHER the postcode OR the OS grid reference</v>
      </c>
      <c r="E9" s="302"/>
      <c r="F9" s="303"/>
      <c r="G9" s="147"/>
      <c r="H9" s="147"/>
      <c r="I9" s="147"/>
      <c r="J9" s="147"/>
      <c r="K9" s="147"/>
      <c r="L9" s="147"/>
      <c r="M9" s="147"/>
      <c r="N9" s="147"/>
      <c r="O9" s="147"/>
      <c r="P9" s="147"/>
      <c r="Q9" s="147"/>
      <c r="R9" s="147"/>
      <c r="S9" s="147"/>
      <c r="T9" s="147"/>
      <c r="U9" s="147"/>
      <c r="V9" s="147"/>
      <c r="W9" s="147"/>
      <c r="X9" s="147"/>
      <c r="Y9" s="147"/>
      <c r="AA9" s="147"/>
      <c r="AB9" s="3"/>
      <c r="AC9" s="2"/>
      <c r="AD9" s="147"/>
      <c r="AE9" s="147"/>
      <c r="AF9" s="147"/>
      <c r="AG9" s="147"/>
      <c r="AH9" s="147"/>
      <c r="AI9" s="147"/>
      <c r="AJ9" s="147"/>
      <c r="AK9" s="147"/>
      <c r="AL9" s="147"/>
      <c r="AM9" s="147"/>
      <c r="AN9" s="147"/>
    </row>
    <row r="10" spans="1:40" ht="27.75" customHeight="1" x14ac:dyDescent="0.2">
      <c r="A10" s="3"/>
      <c r="B10" s="66"/>
      <c r="C10" s="307" t="str">
        <f>Text!C110</f>
        <v>Name</v>
      </c>
      <c r="D10" s="307" t="str">
        <f>Text!C111</f>
        <v>Postcode</v>
      </c>
      <c r="E10" s="301" t="str">
        <f>Text!C112</f>
        <v>OS grid reference 
(Six digit grid reference required)</v>
      </c>
      <c r="F10" s="303"/>
      <c r="G10" s="321" t="str">
        <f>Text!C115</f>
        <v>Total number of caravans</v>
      </c>
      <c r="H10" s="318" t="str">
        <f>Text!C116</f>
        <v>Number of residential pitches</v>
      </c>
      <c r="I10" s="319"/>
      <c r="J10" s="319"/>
      <c r="K10" s="320"/>
      <c r="L10" s="318" t="str">
        <f>Text!C117</f>
        <v>Number of transit pitches</v>
      </c>
      <c r="M10" s="319"/>
      <c r="N10" s="320"/>
      <c r="O10" s="154"/>
      <c r="P10" s="155"/>
      <c r="Q10" s="147"/>
      <c r="R10" s="147"/>
      <c r="S10" s="147"/>
      <c r="T10" s="147"/>
      <c r="U10" s="147"/>
      <c r="V10" s="147"/>
      <c r="W10" s="147"/>
      <c r="X10" s="147"/>
      <c r="Y10" s="147"/>
      <c r="Z10" s="147"/>
      <c r="AA10" s="147"/>
      <c r="AB10" s="3"/>
      <c r="AC10" s="2"/>
      <c r="AD10" s="147"/>
      <c r="AE10" s="147"/>
      <c r="AF10" s="147"/>
      <c r="AG10" s="147"/>
      <c r="AH10" s="147"/>
      <c r="AI10" s="147"/>
      <c r="AJ10" s="147"/>
      <c r="AK10" s="147"/>
      <c r="AL10" s="147"/>
      <c r="AM10" s="147"/>
      <c r="AN10" s="147"/>
    </row>
    <row r="11" spans="1:40" ht="27" customHeight="1" x14ac:dyDescent="0.2">
      <c r="A11" s="3"/>
      <c r="B11" s="66"/>
      <c r="C11" s="308"/>
      <c r="D11" s="308"/>
      <c r="E11" s="181" t="str">
        <f>Text!C113</f>
        <v>Easting</v>
      </c>
      <c r="F11" s="179" t="str">
        <f>Text!C114</f>
        <v>Northing</v>
      </c>
      <c r="G11" s="322"/>
      <c r="H11" s="189" t="str">
        <f>Text!C118</f>
        <v>Occupied</v>
      </c>
      <c r="I11" s="189" t="str">
        <f>Text!C119</f>
        <v>Vacant</v>
      </c>
      <c r="J11" s="301" t="str">
        <f>Text!C120</f>
        <v>Total</v>
      </c>
      <c r="K11" s="303"/>
      <c r="L11" s="189" t="str">
        <f>Text!C118</f>
        <v>Occupied</v>
      </c>
      <c r="M11" s="189" t="str">
        <f>Text!C119</f>
        <v>Vacant</v>
      </c>
      <c r="N11" s="189" t="str">
        <f>Text!C120</f>
        <v>Total</v>
      </c>
      <c r="O11" s="323" t="str">
        <f>Text!C56</f>
        <v>Validation 1</v>
      </c>
      <c r="P11" s="324"/>
      <c r="Q11" s="324"/>
      <c r="R11" s="324"/>
      <c r="S11" s="324"/>
      <c r="T11" s="324"/>
      <c r="U11" s="324"/>
      <c r="V11" s="324"/>
      <c r="W11" s="324"/>
      <c r="X11" s="324"/>
      <c r="Y11" s="324"/>
      <c r="Z11" s="187" t="str">
        <f>Text!C70</f>
        <v>Comment</v>
      </c>
      <c r="AA11" s="147"/>
      <c r="AB11" s="3"/>
      <c r="AC11" s="2"/>
      <c r="AD11" s="147"/>
      <c r="AE11" s="147"/>
      <c r="AF11" s="147"/>
      <c r="AG11" s="147"/>
      <c r="AH11" s="147"/>
      <c r="AI11" s="147"/>
      <c r="AJ11" s="147"/>
      <c r="AK11" s="147"/>
      <c r="AL11" s="147"/>
      <c r="AM11" s="147"/>
      <c r="AN11" s="147"/>
    </row>
    <row r="12" spans="1:40" x14ac:dyDescent="0.2">
      <c r="A12" s="3"/>
      <c r="B12" s="66"/>
      <c r="C12" s="65">
        <v>1</v>
      </c>
      <c r="D12" s="65">
        <v>2</v>
      </c>
      <c r="E12" s="180">
        <v>3</v>
      </c>
      <c r="F12" s="180">
        <v>4</v>
      </c>
      <c r="G12" s="184">
        <v>5</v>
      </c>
      <c r="H12" s="184">
        <v>6</v>
      </c>
      <c r="I12" s="184">
        <v>7</v>
      </c>
      <c r="J12" s="302">
        <v>8</v>
      </c>
      <c r="K12" s="302"/>
      <c r="L12" s="184">
        <v>9</v>
      </c>
      <c r="M12" s="184">
        <v>10</v>
      </c>
      <c r="N12" s="184">
        <v>11</v>
      </c>
      <c r="O12" s="188">
        <v>1</v>
      </c>
      <c r="P12" s="188">
        <v>2</v>
      </c>
      <c r="Q12" s="188">
        <v>3</v>
      </c>
      <c r="R12" s="188">
        <v>4</v>
      </c>
      <c r="S12" s="188">
        <v>5</v>
      </c>
      <c r="T12" s="188">
        <v>6</v>
      </c>
      <c r="U12" s="188">
        <v>7</v>
      </c>
      <c r="V12" s="188">
        <v>8</v>
      </c>
      <c r="W12" s="188">
        <v>9</v>
      </c>
      <c r="X12" s="188">
        <v>10</v>
      </c>
      <c r="Y12" s="188">
        <v>11</v>
      </c>
      <c r="Z12" s="66"/>
      <c r="AA12" s="147"/>
      <c r="AB12" s="3"/>
      <c r="AC12" s="2"/>
      <c r="AD12" s="147"/>
      <c r="AE12" s="147"/>
      <c r="AF12" s="147"/>
      <c r="AG12" s="147"/>
      <c r="AH12" s="147"/>
      <c r="AI12" s="147"/>
      <c r="AJ12" s="147"/>
      <c r="AK12" s="147"/>
      <c r="AL12" s="147"/>
      <c r="AM12" s="147"/>
      <c r="AN12" s="147"/>
    </row>
    <row r="13" spans="1:40" ht="18.75" customHeight="1" x14ac:dyDescent="0.2">
      <c r="A13" s="3"/>
      <c r="B13" s="182">
        <v>1</v>
      </c>
      <c r="C13" s="242" t="s">
        <v>363</v>
      </c>
      <c r="D13" s="233"/>
      <c r="E13" s="192">
        <v>331059</v>
      </c>
      <c r="F13" s="192">
        <v>350439</v>
      </c>
      <c r="G13" s="185">
        <v>28</v>
      </c>
      <c r="H13" s="185">
        <v>15</v>
      </c>
      <c r="I13" s="185">
        <v>0</v>
      </c>
      <c r="J13" s="298">
        <f>IF(AND(H13="",I13=""),"",SUM(H13:I13))</f>
        <v>15</v>
      </c>
      <c r="K13" s="299"/>
      <c r="L13" s="185">
        <v>0</v>
      </c>
      <c r="M13" s="185">
        <v>0</v>
      </c>
      <c r="N13" s="190">
        <f>IF(AND(L13="",M13=""),"",SUM(L13:M13))</f>
        <v>0</v>
      </c>
      <c r="O13" s="163" t="str">
        <f t="shared" ref="O13:O22" si="0">IF($I$5="","û",IF(B13&gt;$I$5,"ü",IF(C13="",IF($Z13="","û","!"),"ü")))</f>
        <v>ü</v>
      </c>
      <c r="P13" s="163" t="str">
        <f>IF($I$5="","û",IF(B13&gt;$I$5,"ü",IF(AND(E13&lt;&gt;"",F13&lt;&gt;""),"ü",IF(D13="",IF($Z13="","û","!"),"ü"))))</f>
        <v>ü</v>
      </c>
      <c r="Q13" s="163" t="str">
        <f>IF($I$5="","û",IF(OR(B13&gt;$I$5,D13&lt;&gt;""),"ü",IF(OR(E13="",F13=""),IF($Z13="","û","!"),"ü")))</f>
        <v>ü</v>
      </c>
      <c r="R13" s="163" t="str">
        <f>IF($I$5="","û",IF(OR(B13&gt;$I$5,D13&lt;&gt;""),"ü",IF(OR(E13="",F13=""),IF($Z13="","û","!"),"ü")))</f>
        <v>ü</v>
      </c>
      <c r="S13" s="163" t="str">
        <f>IF($I$5="","û",IF(B13&gt;$I$5,"ü",IF(G13="",IF($Z13="","û","!"),"ü")))</f>
        <v>ü</v>
      </c>
      <c r="T13" s="163" t="str">
        <f>IF($I$5="","û",IF(B13&gt;$I$5,"ü",IF(H13="",IF($Z13="","û","!"),"ü")))</f>
        <v>ü</v>
      </c>
      <c r="U13" s="163" t="str">
        <f>IF($I$5="","û",IF(B13&gt;$I$5,"ü",IF(I13="",IF($Z13="","û","!"),"ü")))</f>
        <v>ü</v>
      </c>
      <c r="V13" s="163" t="str">
        <f>IF($I$5="","û",IF(B13&gt;$I$5,"ü",IF(J13="",IF($Z13="","û","!"),"ü")))</f>
        <v>ü</v>
      </c>
      <c r="W13" s="163" t="str">
        <f>IF($I$5="","û",IF(B13&gt;$I$5,"ü",IF(L13="",IF($Z13="","û","!"),"ü")))</f>
        <v>ü</v>
      </c>
      <c r="X13" s="163" t="str">
        <f>IF($I$5="","û",IF(B13&gt;$I$5,"ü",IF(M13="",IF($Z13="","û","!"),"ü")))</f>
        <v>ü</v>
      </c>
      <c r="Y13" s="163" t="str">
        <f>IF($I$5="","û",IF(B13&gt;$I$5,"ü",IF(N13="",IF($Z13="","û","!"),"ü")))</f>
        <v>ü</v>
      </c>
      <c r="Z13" s="196"/>
      <c r="AA13" s="147"/>
      <c r="AB13" s="3"/>
      <c r="AC13" s="2"/>
      <c r="AD13" s="147"/>
      <c r="AE13" s="147"/>
      <c r="AF13" s="147"/>
      <c r="AG13" s="147"/>
      <c r="AH13" s="147"/>
      <c r="AI13" s="147"/>
      <c r="AJ13" s="147"/>
      <c r="AK13" s="147"/>
      <c r="AL13" s="147"/>
      <c r="AM13" s="147"/>
      <c r="AN13" s="147"/>
    </row>
    <row r="14" spans="1:40" ht="18.75" customHeight="1" x14ac:dyDescent="0.2">
      <c r="A14" s="3"/>
      <c r="B14" s="182">
        <v>2</v>
      </c>
      <c r="C14" s="193"/>
      <c r="D14" s="195"/>
      <c r="E14" s="192"/>
      <c r="F14" s="192"/>
      <c r="G14" s="186"/>
      <c r="H14" s="186"/>
      <c r="I14" s="186"/>
      <c r="J14" s="298" t="str">
        <f t="shared" ref="J14:J22" si="1">IF(AND(H14="",I14=""),"",SUM(H14:I14))</f>
        <v/>
      </c>
      <c r="K14" s="299"/>
      <c r="L14" s="185"/>
      <c r="M14" s="185"/>
      <c r="N14" s="190" t="str">
        <f t="shared" ref="N14:N22" si="2">IF(AND(L14="",M14=""),"",SUM(L14:M14))</f>
        <v/>
      </c>
      <c r="O14" s="163" t="str">
        <f t="shared" si="0"/>
        <v>ü</v>
      </c>
      <c r="P14" s="163" t="str">
        <f t="shared" ref="P14:P22" si="3">IF($I$5="","û",IF(B14&gt;$I$5,"ü",IF(AND(E14&lt;&gt;"",F14&lt;&gt;""),"ü",IF(D14="",IF($Z14="","û","!"),"ü"))))</f>
        <v>ü</v>
      </c>
      <c r="Q14" s="163" t="str">
        <f t="shared" ref="Q14:Q22" si="4">IF($I$5="","û",IF(OR(B14&gt;$I$5,D14&lt;&gt;""),"ü",IF(OR(E14="",F14=""),IF($Z14="","û","!"),"ü")))</f>
        <v>ü</v>
      </c>
      <c r="R14" s="163" t="str">
        <f t="shared" ref="R14:R22" si="5">IF($I$5="","û",IF(OR(B14&gt;$I$5,D14&lt;&gt;""),"ü",IF(OR(E14="",F14=""),IF($Z14="","û","!"),"ü")))</f>
        <v>ü</v>
      </c>
      <c r="S14" s="163" t="str">
        <f t="shared" ref="S14:S22" si="6">IF($I$5="","û",IF(B14&gt;$I$5,"ü",IF(G14="",IF($Z14="","û","!"),"ü")))</f>
        <v>ü</v>
      </c>
      <c r="T14" s="163" t="str">
        <f t="shared" ref="T14:T22" si="7">IF($I$5="","û",IF(B14&gt;$I$5,"ü",IF(H14="",IF($Z14="","û","!"),"ü")))</f>
        <v>ü</v>
      </c>
      <c r="U14" s="163" t="str">
        <f t="shared" ref="U14:U22" si="8">IF($I$5="","û",IF(B14&gt;$I$5,"ü",IF(I14="",IF($Z14="","û","!"),"ü")))</f>
        <v>ü</v>
      </c>
      <c r="V14" s="163" t="str">
        <f t="shared" ref="V14:V22" si="9">IF($I$5="","û",IF(B14&gt;$I$5,"ü",IF(J14="",IF($Z14="","û","!"),"ü")))</f>
        <v>ü</v>
      </c>
      <c r="W14" s="163" t="str">
        <f t="shared" ref="W14:W22" si="10">IF($I$5="","û",IF(B14&gt;$I$5,"ü",IF(L14="",IF($Z14="","û","!"),"ü")))</f>
        <v>ü</v>
      </c>
      <c r="X14" s="163" t="str">
        <f t="shared" ref="X14:X22" si="11">IF($I$5="","û",IF(B14&gt;$I$5,"ü",IF(M14="",IF($Z14="","û","!"),"ü")))</f>
        <v>ü</v>
      </c>
      <c r="Y14" s="163" t="str">
        <f t="shared" ref="Y14:Y22" si="12">IF($I$5="","û",IF(B14&gt;$I$5,"ü",IF(N14="",IF($Z14="","û","!"),"ü")))</f>
        <v>ü</v>
      </c>
      <c r="Z14" s="196"/>
      <c r="AA14" s="147"/>
      <c r="AB14" s="3"/>
      <c r="AC14" s="2"/>
      <c r="AD14" s="147"/>
      <c r="AE14" s="147"/>
      <c r="AF14" s="147"/>
      <c r="AG14" s="147"/>
      <c r="AH14" s="147"/>
      <c r="AI14" s="147"/>
      <c r="AJ14" s="147"/>
      <c r="AK14" s="147"/>
      <c r="AL14" s="147"/>
      <c r="AM14" s="147"/>
      <c r="AN14" s="147"/>
    </row>
    <row r="15" spans="1:40" ht="18.75" customHeight="1" x14ac:dyDescent="0.2">
      <c r="A15" s="3"/>
      <c r="B15" s="182">
        <v>3</v>
      </c>
      <c r="C15" s="193"/>
      <c r="D15" s="195"/>
      <c r="E15" s="192"/>
      <c r="F15" s="192"/>
      <c r="G15" s="185"/>
      <c r="H15" s="185"/>
      <c r="I15" s="185"/>
      <c r="J15" s="298" t="str">
        <f t="shared" si="1"/>
        <v/>
      </c>
      <c r="K15" s="299"/>
      <c r="L15" s="185"/>
      <c r="M15" s="185"/>
      <c r="N15" s="190" t="str">
        <f t="shared" si="2"/>
        <v/>
      </c>
      <c r="O15" s="163" t="str">
        <f t="shared" si="0"/>
        <v>ü</v>
      </c>
      <c r="P15" s="163" t="str">
        <f t="shared" si="3"/>
        <v>ü</v>
      </c>
      <c r="Q15" s="163" t="str">
        <f t="shared" si="4"/>
        <v>ü</v>
      </c>
      <c r="R15" s="163" t="str">
        <f t="shared" si="5"/>
        <v>ü</v>
      </c>
      <c r="S15" s="163" t="str">
        <f t="shared" si="6"/>
        <v>ü</v>
      </c>
      <c r="T15" s="163" t="str">
        <f t="shared" si="7"/>
        <v>ü</v>
      </c>
      <c r="U15" s="163" t="str">
        <f t="shared" si="8"/>
        <v>ü</v>
      </c>
      <c r="V15" s="163" t="str">
        <f t="shared" si="9"/>
        <v>ü</v>
      </c>
      <c r="W15" s="163" t="str">
        <f t="shared" si="10"/>
        <v>ü</v>
      </c>
      <c r="X15" s="163" t="str">
        <f t="shared" si="11"/>
        <v>ü</v>
      </c>
      <c r="Y15" s="163" t="str">
        <f t="shared" si="12"/>
        <v>ü</v>
      </c>
      <c r="Z15" s="196"/>
      <c r="AA15" s="147"/>
      <c r="AB15" s="3"/>
      <c r="AC15" s="2"/>
      <c r="AD15" s="147"/>
      <c r="AE15" s="147"/>
      <c r="AF15" s="147"/>
      <c r="AG15" s="147"/>
      <c r="AH15" s="147"/>
      <c r="AI15" s="147"/>
      <c r="AJ15" s="147"/>
      <c r="AK15" s="147"/>
      <c r="AL15" s="147"/>
      <c r="AM15" s="147"/>
      <c r="AN15" s="147"/>
    </row>
    <row r="16" spans="1:40" ht="18.75" customHeight="1" x14ac:dyDescent="0.2">
      <c r="A16" s="3"/>
      <c r="B16" s="182">
        <v>4</v>
      </c>
      <c r="C16" s="193"/>
      <c r="D16" s="195"/>
      <c r="E16" s="192"/>
      <c r="F16" s="192"/>
      <c r="G16" s="185"/>
      <c r="H16" s="185"/>
      <c r="I16" s="185"/>
      <c r="J16" s="298" t="str">
        <f t="shared" si="1"/>
        <v/>
      </c>
      <c r="K16" s="299"/>
      <c r="L16" s="185"/>
      <c r="M16" s="185"/>
      <c r="N16" s="190" t="str">
        <f t="shared" si="2"/>
        <v/>
      </c>
      <c r="O16" s="163" t="str">
        <f t="shared" si="0"/>
        <v>ü</v>
      </c>
      <c r="P16" s="163" t="str">
        <f t="shared" si="3"/>
        <v>ü</v>
      </c>
      <c r="Q16" s="163" t="str">
        <f t="shared" si="4"/>
        <v>ü</v>
      </c>
      <c r="R16" s="163" t="str">
        <f t="shared" si="5"/>
        <v>ü</v>
      </c>
      <c r="S16" s="163" t="str">
        <f t="shared" si="6"/>
        <v>ü</v>
      </c>
      <c r="T16" s="163" t="str">
        <f t="shared" si="7"/>
        <v>ü</v>
      </c>
      <c r="U16" s="163" t="str">
        <f t="shared" si="8"/>
        <v>ü</v>
      </c>
      <c r="V16" s="163" t="str">
        <f t="shared" si="9"/>
        <v>ü</v>
      </c>
      <c r="W16" s="163" t="str">
        <f t="shared" si="10"/>
        <v>ü</v>
      </c>
      <c r="X16" s="163" t="str">
        <f t="shared" si="11"/>
        <v>ü</v>
      </c>
      <c r="Y16" s="163" t="str">
        <f t="shared" si="12"/>
        <v>ü</v>
      </c>
      <c r="Z16" s="196"/>
      <c r="AA16" s="147"/>
      <c r="AB16" s="3"/>
      <c r="AC16" s="2"/>
      <c r="AD16" s="147"/>
      <c r="AE16" s="147"/>
      <c r="AF16" s="147"/>
      <c r="AG16" s="147"/>
      <c r="AH16" s="147"/>
      <c r="AI16" s="147"/>
      <c r="AJ16" s="147"/>
      <c r="AK16" s="147"/>
      <c r="AL16" s="147"/>
      <c r="AM16" s="147"/>
      <c r="AN16" s="147"/>
    </row>
    <row r="17" spans="1:40" ht="18.75" customHeight="1" x14ac:dyDescent="0.2">
      <c r="A17" s="3"/>
      <c r="B17" s="182">
        <v>5</v>
      </c>
      <c r="C17" s="193"/>
      <c r="D17" s="195"/>
      <c r="E17" s="192"/>
      <c r="F17" s="192"/>
      <c r="G17" s="185"/>
      <c r="H17" s="185"/>
      <c r="I17" s="185"/>
      <c r="J17" s="298" t="str">
        <f t="shared" si="1"/>
        <v/>
      </c>
      <c r="K17" s="299"/>
      <c r="L17" s="185"/>
      <c r="M17" s="185"/>
      <c r="N17" s="190" t="str">
        <f t="shared" si="2"/>
        <v/>
      </c>
      <c r="O17" s="163" t="str">
        <f t="shared" si="0"/>
        <v>ü</v>
      </c>
      <c r="P17" s="163" t="str">
        <f t="shared" si="3"/>
        <v>ü</v>
      </c>
      <c r="Q17" s="163" t="str">
        <f t="shared" si="4"/>
        <v>ü</v>
      </c>
      <c r="R17" s="163" t="str">
        <f t="shared" si="5"/>
        <v>ü</v>
      </c>
      <c r="S17" s="163" t="str">
        <f t="shared" si="6"/>
        <v>ü</v>
      </c>
      <c r="T17" s="163" t="str">
        <f t="shared" si="7"/>
        <v>ü</v>
      </c>
      <c r="U17" s="163" t="str">
        <f t="shared" si="8"/>
        <v>ü</v>
      </c>
      <c r="V17" s="163" t="str">
        <f t="shared" si="9"/>
        <v>ü</v>
      </c>
      <c r="W17" s="163" t="str">
        <f t="shared" si="10"/>
        <v>ü</v>
      </c>
      <c r="X17" s="163" t="str">
        <f t="shared" si="11"/>
        <v>ü</v>
      </c>
      <c r="Y17" s="163" t="str">
        <f t="shared" si="12"/>
        <v>ü</v>
      </c>
      <c r="Z17" s="196"/>
      <c r="AA17" s="147"/>
      <c r="AB17" s="3"/>
      <c r="AC17" s="2"/>
      <c r="AD17" s="147"/>
      <c r="AE17" s="147"/>
      <c r="AF17" s="147"/>
      <c r="AG17" s="147"/>
      <c r="AH17" s="147"/>
      <c r="AI17" s="147"/>
      <c r="AJ17" s="147"/>
      <c r="AK17" s="147"/>
      <c r="AL17" s="147"/>
      <c r="AM17" s="147"/>
      <c r="AN17" s="147"/>
    </row>
    <row r="18" spans="1:40" ht="18.75" customHeight="1" x14ac:dyDescent="0.2">
      <c r="A18" s="3"/>
      <c r="B18" s="182">
        <v>6</v>
      </c>
      <c r="C18" s="193"/>
      <c r="D18" s="195"/>
      <c r="E18" s="192"/>
      <c r="F18" s="192"/>
      <c r="G18" s="185"/>
      <c r="H18" s="185"/>
      <c r="I18" s="185"/>
      <c r="J18" s="298" t="str">
        <f t="shared" si="1"/>
        <v/>
      </c>
      <c r="K18" s="299"/>
      <c r="L18" s="185"/>
      <c r="M18" s="185"/>
      <c r="N18" s="190" t="str">
        <f t="shared" si="2"/>
        <v/>
      </c>
      <c r="O18" s="163" t="str">
        <f t="shared" si="0"/>
        <v>ü</v>
      </c>
      <c r="P18" s="163" t="str">
        <f t="shared" si="3"/>
        <v>ü</v>
      </c>
      <c r="Q18" s="163" t="str">
        <f t="shared" si="4"/>
        <v>ü</v>
      </c>
      <c r="R18" s="163" t="str">
        <f t="shared" si="5"/>
        <v>ü</v>
      </c>
      <c r="S18" s="163" t="str">
        <f t="shared" si="6"/>
        <v>ü</v>
      </c>
      <c r="T18" s="163" t="str">
        <f t="shared" si="7"/>
        <v>ü</v>
      </c>
      <c r="U18" s="163" t="str">
        <f t="shared" si="8"/>
        <v>ü</v>
      </c>
      <c r="V18" s="163" t="str">
        <f t="shared" si="9"/>
        <v>ü</v>
      </c>
      <c r="W18" s="163" t="str">
        <f t="shared" si="10"/>
        <v>ü</v>
      </c>
      <c r="X18" s="163" t="str">
        <f t="shared" si="11"/>
        <v>ü</v>
      </c>
      <c r="Y18" s="163" t="str">
        <f t="shared" si="12"/>
        <v>ü</v>
      </c>
      <c r="Z18" s="196"/>
      <c r="AA18" s="147"/>
      <c r="AB18" s="3"/>
      <c r="AC18" s="2"/>
      <c r="AD18" s="147"/>
      <c r="AE18" s="147"/>
      <c r="AF18" s="147"/>
      <c r="AG18" s="147"/>
      <c r="AH18" s="147"/>
      <c r="AI18" s="147"/>
      <c r="AJ18" s="147"/>
      <c r="AK18" s="147"/>
      <c r="AL18" s="147"/>
      <c r="AM18" s="147"/>
      <c r="AN18" s="147"/>
    </row>
    <row r="19" spans="1:40" ht="18.75" customHeight="1" x14ac:dyDescent="0.2">
      <c r="A19" s="3"/>
      <c r="B19" s="182">
        <v>7</v>
      </c>
      <c r="C19" s="193"/>
      <c r="D19" s="195"/>
      <c r="E19" s="192"/>
      <c r="F19" s="192"/>
      <c r="G19" s="185"/>
      <c r="H19" s="185"/>
      <c r="I19" s="185"/>
      <c r="J19" s="298" t="str">
        <f t="shared" si="1"/>
        <v/>
      </c>
      <c r="K19" s="299"/>
      <c r="L19" s="185"/>
      <c r="M19" s="185"/>
      <c r="N19" s="190" t="str">
        <f t="shared" si="2"/>
        <v/>
      </c>
      <c r="O19" s="163" t="str">
        <f t="shared" si="0"/>
        <v>ü</v>
      </c>
      <c r="P19" s="163" t="str">
        <f t="shared" si="3"/>
        <v>ü</v>
      </c>
      <c r="Q19" s="163" t="str">
        <f t="shared" si="4"/>
        <v>ü</v>
      </c>
      <c r="R19" s="163" t="str">
        <f t="shared" si="5"/>
        <v>ü</v>
      </c>
      <c r="S19" s="163" t="str">
        <f t="shared" si="6"/>
        <v>ü</v>
      </c>
      <c r="T19" s="163" t="str">
        <f t="shared" si="7"/>
        <v>ü</v>
      </c>
      <c r="U19" s="163" t="str">
        <f t="shared" si="8"/>
        <v>ü</v>
      </c>
      <c r="V19" s="163" t="str">
        <f t="shared" si="9"/>
        <v>ü</v>
      </c>
      <c r="W19" s="163" t="str">
        <f t="shared" si="10"/>
        <v>ü</v>
      </c>
      <c r="X19" s="163" t="str">
        <f t="shared" si="11"/>
        <v>ü</v>
      </c>
      <c r="Y19" s="163" t="str">
        <f t="shared" si="12"/>
        <v>ü</v>
      </c>
      <c r="Z19" s="196"/>
      <c r="AA19" s="147"/>
      <c r="AB19" s="3"/>
      <c r="AC19" s="2"/>
      <c r="AD19" s="147"/>
      <c r="AE19" s="147"/>
      <c r="AF19" s="147"/>
      <c r="AG19" s="147"/>
      <c r="AH19" s="147"/>
      <c r="AI19" s="147"/>
      <c r="AJ19" s="147"/>
      <c r="AK19" s="147"/>
      <c r="AL19" s="147"/>
      <c r="AM19" s="147"/>
      <c r="AN19" s="147"/>
    </row>
    <row r="20" spans="1:40" ht="18.75" customHeight="1" x14ac:dyDescent="0.2">
      <c r="A20" s="3"/>
      <c r="B20" s="182">
        <v>8</v>
      </c>
      <c r="C20" s="193"/>
      <c r="D20" s="195"/>
      <c r="E20" s="192"/>
      <c r="F20" s="192"/>
      <c r="G20" s="185"/>
      <c r="H20" s="185"/>
      <c r="I20" s="185"/>
      <c r="J20" s="298" t="str">
        <f t="shared" si="1"/>
        <v/>
      </c>
      <c r="K20" s="299"/>
      <c r="L20" s="185"/>
      <c r="M20" s="185"/>
      <c r="N20" s="190" t="str">
        <f t="shared" si="2"/>
        <v/>
      </c>
      <c r="O20" s="163" t="str">
        <f t="shared" si="0"/>
        <v>ü</v>
      </c>
      <c r="P20" s="163" t="str">
        <f t="shared" si="3"/>
        <v>ü</v>
      </c>
      <c r="Q20" s="163" t="str">
        <f t="shared" si="4"/>
        <v>ü</v>
      </c>
      <c r="R20" s="163" t="str">
        <f t="shared" si="5"/>
        <v>ü</v>
      </c>
      <c r="S20" s="163" t="str">
        <f t="shared" si="6"/>
        <v>ü</v>
      </c>
      <c r="T20" s="163" t="str">
        <f t="shared" si="7"/>
        <v>ü</v>
      </c>
      <c r="U20" s="163" t="str">
        <f t="shared" si="8"/>
        <v>ü</v>
      </c>
      <c r="V20" s="163" t="str">
        <f t="shared" si="9"/>
        <v>ü</v>
      </c>
      <c r="W20" s="163" t="str">
        <f t="shared" si="10"/>
        <v>ü</v>
      </c>
      <c r="X20" s="163" t="str">
        <f t="shared" si="11"/>
        <v>ü</v>
      </c>
      <c r="Y20" s="163" t="str">
        <f t="shared" si="12"/>
        <v>ü</v>
      </c>
      <c r="Z20" s="196"/>
      <c r="AA20" s="147"/>
      <c r="AB20" s="3"/>
      <c r="AC20" s="2"/>
      <c r="AD20" s="147"/>
      <c r="AE20" s="147"/>
      <c r="AF20" s="147"/>
      <c r="AG20" s="147"/>
      <c r="AH20" s="147"/>
      <c r="AI20" s="147"/>
      <c r="AJ20" s="147"/>
      <c r="AK20" s="147"/>
      <c r="AL20" s="147"/>
      <c r="AM20" s="147"/>
      <c r="AN20" s="147"/>
    </row>
    <row r="21" spans="1:40" ht="18.75" customHeight="1" x14ac:dyDescent="0.2">
      <c r="A21" s="3"/>
      <c r="B21" s="182">
        <v>9</v>
      </c>
      <c r="C21" s="193"/>
      <c r="D21" s="195"/>
      <c r="E21" s="192"/>
      <c r="F21" s="192"/>
      <c r="G21" s="185"/>
      <c r="H21" s="185"/>
      <c r="I21" s="185"/>
      <c r="J21" s="298" t="str">
        <f t="shared" si="1"/>
        <v/>
      </c>
      <c r="K21" s="299"/>
      <c r="L21" s="185"/>
      <c r="M21" s="185"/>
      <c r="N21" s="190" t="str">
        <f t="shared" si="2"/>
        <v/>
      </c>
      <c r="O21" s="163" t="str">
        <f t="shared" si="0"/>
        <v>ü</v>
      </c>
      <c r="P21" s="163" t="str">
        <f t="shared" si="3"/>
        <v>ü</v>
      </c>
      <c r="Q21" s="163" t="str">
        <f t="shared" si="4"/>
        <v>ü</v>
      </c>
      <c r="R21" s="163" t="str">
        <f t="shared" si="5"/>
        <v>ü</v>
      </c>
      <c r="S21" s="163" t="str">
        <f t="shared" si="6"/>
        <v>ü</v>
      </c>
      <c r="T21" s="163" t="str">
        <f t="shared" si="7"/>
        <v>ü</v>
      </c>
      <c r="U21" s="163" t="str">
        <f t="shared" si="8"/>
        <v>ü</v>
      </c>
      <c r="V21" s="163" t="str">
        <f t="shared" si="9"/>
        <v>ü</v>
      </c>
      <c r="W21" s="163" t="str">
        <f t="shared" si="10"/>
        <v>ü</v>
      </c>
      <c r="X21" s="163" t="str">
        <f t="shared" si="11"/>
        <v>ü</v>
      </c>
      <c r="Y21" s="163" t="str">
        <f t="shared" si="12"/>
        <v>ü</v>
      </c>
      <c r="Z21" s="196"/>
      <c r="AA21" s="147"/>
      <c r="AB21" s="3"/>
      <c r="AC21" s="2"/>
      <c r="AD21" s="147"/>
      <c r="AE21" s="147"/>
      <c r="AF21" s="147"/>
      <c r="AG21" s="147"/>
      <c r="AH21" s="147"/>
      <c r="AI21" s="147"/>
      <c r="AJ21" s="147"/>
      <c r="AK21" s="147"/>
      <c r="AL21" s="147"/>
      <c r="AM21" s="147"/>
      <c r="AN21" s="147"/>
    </row>
    <row r="22" spans="1:40" ht="18.75" customHeight="1" x14ac:dyDescent="0.2">
      <c r="A22" s="3"/>
      <c r="B22" s="182">
        <v>10</v>
      </c>
      <c r="C22" s="194"/>
      <c r="D22" s="195"/>
      <c r="E22" s="192"/>
      <c r="F22" s="192"/>
      <c r="G22" s="185"/>
      <c r="H22" s="185"/>
      <c r="I22" s="185"/>
      <c r="J22" s="298" t="str">
        <f t="shared" si="1"/>
        <v/>
      </c>
      <c r="K22" s="299"/>
      <c r="L22" s="185"/>
      <c r="M22" s="185"/>
      <c r="N22" s="190" t="str">
        <f t="shared" si="2"/>
        <v/>
      </c>
      <c r="O22" s="163" t="str">
        <f t="shared" si="0"/>
        <v>ü</v>
      </c>
      <c r="P22" s="163" t="str">
        <f t="shared" si="3"/>
        <v>ü</v>
      </c>
      <c r="Q22" s="163" t="str">
        <f t="shared" si="4"/>
        <v>ü</v>
      </c>
      <c r="R22" s="163" t="str">
        <f t="shared" si="5"/>
        <v>ü</v>
      </c>
      <c r="S22" s="163" t="str">
        <f t="shared" si="6"/>
        <v>ü</v>
      </c>
      <c r="T22" s="163" t="str">
        <f t="shared" si="7"/>
        <v>ü</v>
      </c>
      <c r="U22" s="163" t="str">
        <f t="shared" si="8"/>
        <v>ü</v>
      </c>
      <c r="V22" s="163" t="str">
        <f t="shared" si="9"/>
        <v>ü</v>
      </c>
      <c r="W22" s="163" t="str">
        <f t="shared" si="10"/>
        <v>ü</v>
      </c>
      <c r="X22" s="163" t="str">
        <f t="shared" si="11"/>
        <v>ü</v>
      </c>
      <c r="Y22" s="163" t="str">
        <f t="shared" si="12"/>
        <v>ü</v>
      </c>
      <c r="Z22" s="196"/>
      <c r="AA22" s="147"/>
      <c r="AB22" s="3"/>
      <c r="AC22" s="2"/>
      <c r="AD22" s="147"/>
      <c r="AE22" s="147"/>
      <c r="AF22" s="147"/>
      <c r="AG22" s="147"/>
      <c r="AH22" s="147"/>
      <c r="AI22" s="147"/>
      <c r="AJ22" s="147"/>
      <c r="AK22" s="147"/>
      <c r="AL22" s="147"/>
      <c r="AM22" s="147"/>
      <c r="AN22" s="147"/>
    </row>
    <row r="23" spans="1:40" ht="14.25" hidden="1" customHeight="1" x14ac:dyDescent="0.2">
      <c r="A23" s="3"/>
      <c r="B23" s="157">
        <v>99</v>
      </c>
      <c r="C23" s="164" t="s">
        <v>210</v>
      </c>
      <c r="D23" s="158"/>
      <c r="E23" s="159"/>
      <c r="F23" s="160"/>
      <c r="G23" s="166">
        <f>SUM(G13:G22)</f>
        <v>28</v>
      </c>
      <c r="H23" s="166">
        <f>SUM(H13:H22)</f>
        <v>15</v>
      </c>
      <c r="I23" s="166">
        <f>SUM(I13:I22)</f>
        <v>0</v>
      </c>
      <c r="J23" s="325">
        <f>SUM(J13:K22)</f>
        <v>15</v>
      </c>
      <c r="K23" s="325"/>
      <c r="L23" s="166">
        <f>SUM(L13:L22)</f>
        <v>0</v>
      </c>
      <c r="M23" s="166">
        <f>SUM(M13:M22)</f>
        <v>0</v>
      </c>
      <c r="N23" s="166">
        <f>SUM(N13:N22)</f>
        <v>0</v>
      </c>
      <c r="O23" s="161"/>
      <c r="P23" s="161"/>
      <c r="Q23" s="161"/>
      <c r="R23" s="161"/>
      <c r="S23" s="162"/>
      <c r="T23" s="162"/>
      <c r="U23" s="162"/>
      <c r="V23" s="162"/>
      <c r="W23" s="162"/>
      <c r="X23" s="162"/>
      <c r="Y23" s="162"/>
      <c r="Z23" s="22"/>
      <c r="AA23" s="147"/>
      <c r="AB23" s="3"/>
      <c r="AC23" s="2"/>
      <c r="AD23" s="147"/>
      <c r="AE23" s="147"/>
      <c r="AF23" s="147"/>
      <c r="AG23" s="147"/>
      <c r="AH23" s="147"/>
      <c r="AI23" s="147"/>
      <c r="AJ23" s="147"/>
      <c r="AK23" s="147"/>
      <c r="AL23" s="147"/>
      <c r="AM23" s="147"/>
      <c r="AN23" s="147"/>
    </row>
    <row r="24" spans="1:40" x14ac:dyDescent="0.2">
      <c r="A24" s="3"/>
      <c r="B24" s="147"/>
      <c r="C24" s="147"/>
      <c r="D24" s="147"/>
      <c r="E24" s="150"/>
      <c r="F24" s="150"/>
      <c r="G24" s="150"/>
      <c r="H24" s="156"/>
      <c r="I24" s="156"/>
      <c r="J24" s="156"/>
      <c r="K24" s="156"/>
      <c r="L24" s="156"/>
      <c r="M24" s="156"/>
      <c r="N24" s="155"/>
      <c r="P24" s="155"/>
      <c r="Q24" s="155"/>
      <c r="R24" s="155"/>
      <c r="S24" s="155"/>
      <c r="T24" s="155"/>
      <c r="U24" s="155"/>
      <c r="V24" s="155"/>
      <c r="W24" s="155"/>
      <c r="X24" s="155"/>
      <c r="Y24" s="155"/>
      <c r="Z24" s="147"/>
      <c r="AA24" s="147"/>
      <c r="AB24" s="3"/>
      <c r="AC24" s="2"/>
      <c r="AD24" s="147"/>
      <c r="AE24" s="147"/>
      <c r="AF24" s="147"/>
      <c r="AG24" s="147"/>
      <c r="AH24" s="147"/>
      <c r="AI24" s="147"/>
      <c r="AJ24" s="147"/>
      <c r="AK24" s="147"/>
      <c r="AL24" s="147"/>
      <c r="AM24" s="147"/>
      <c r="AN24" s="147"/>
    </row>
    <row r="25" spans="1:40" x14ac:dyDescent="0.2">
      <c r="A25" s="3"/>
      <c r="B25" s="147"/>
      <c r="C25" s="205" t="str">
        <f>Text!C70</f>
        <v>Comment</v>
      </c>
      <c r="D25" s="309"/>
      <c r="E25" s="310"/>
      <c r="F25" s="310"/>
      <c r="G25" s="310"/>
      <c r="H25" s="310"/>
      <c r="I25" s="310"/>
      <c r="J25" s="310"/>
      <c r="K25" s="310"/>
      <c r="L25" s="310"/>
      <c r="M25" s="310"/>
      <c r="N25" s="310"/>
      <c r="O25" s="310"/>
      <c r="P25" s="310"/>
      <c r="Q25" s="310"/>
      <c r="R25" s="310"/>
      <c r="S25" s="310"/>
      <c r="T25" s="310"/>
      <c r="U25" s="310"/>
      <c r="V25" s="310"/>
      <c r="W25" s="310"/>
      <c r="X25" s="310"/>
      <c r="Y25" s="310"/>
      <c r="Z25" s="311"/>
      <c r="AA25" s="147"/>
      <c r="AB25" s="3"/>
      <c r="AC25" s="2"/>
      <c r="AD25" s="147"/>
      <c r="AE25" s="147"/>
      <c r="AF25" s="147"/>
      <c r="AG25" s="147"/>
      <c r="AH25" s="147"/>
      <c r="AI25" s="147"/>
      <c r="AJ25" s="147"/>
      <c r="AK25" s="147"/>
      <c r="AL25" s="147"/>
      <c r="AM25" s="147"/>
      <c r="AN25" s="147"/>
    </row>
    <row r="26" spans="1:40" x14ac:dyDescent="0.2">
      <c r="A26" s="3"/>
      <c r="B26" s="147"/>
      <c r="C26" s="147"/>
      <c r="D26" s="312"/>
      <c r="E26" s="313"/>
      <c r="F26" s="313"/>
      <c r="G26" s="313"/>
      <c r="H26" s="313"/>
      <c r="I26" s="313"/>
      <c r="J26" s="313"/>
      <c r="K26" s="313"/>
      <c r="L26" s="313"/>
      <c r="M26" s="313"/>
      <c r="N26" s="313"/>
      <c r="O26" s="313"/>
      <c r="P26" s="313"/>
      <c r="Q26" s="313"/>
      <c r="R26" s="313"/>
      <c r="S26" s="313"/>
      <c r="T26" s="313"/>
      <c r="U26" s="313"/>
      <c r="V26" s="313"/>
      <c r="W26" s="313"/>
      <c r="X26" s="313"/>
      <c r="Y26" s="313"/>
      <c r="Z26" s="314"/>
      <c r="AA26" s="147"/>
      <c r="AB26" s="3"/>
      <c r="AC26" s="2"/>
      <c r="AD26" s="147"/>
      <c r="AE26" s="147"/>
      <c r="AF26" s="147"/>
      <c r="AG26" s="147"/>
      <c r="AH26" s="147"/>
      <c r="AI26" s="147"/>
      <c r="AJ26" s="147"/>
      <c r="AK26" s="147"/>
      <c r="AL26" s="147"/>
      <c r="AM26" s="147"/>
      <c r="AN26" s="147"/>
    </row>
    <row r="27" spans="1:40" x14ac:dyDescent="0.2">
      <c r="A27" s="3"/>
      <c r="B27" s="147"/>
      <c r="C27" s="147"/>
      <c r="D27" s="312"/>
      <c r="E27" s="313"/>
      <c r="F27" s="313"/>
      <c r="G27" s="313"/>
      <c r="H27" s="313"/>
      <c r="I27" s="313"/>
      <c r="J27" s="313"/>
      <c r="K27" s="313"/>
      <c r="L27" s="313"/>
      <c r="M27" s="313"/>
      <c r="N27" s="313"/>
      <c r="O27" s="313"/>
      <c r="P27" s="313"/>
      <c r="Q27" s="313"/>
      <c r="R27" s="313"/>
      <c r="S27" s="313"/>
      <c r="T27" s="313"/>
      <c r="U27" s="313"/>
      <c r="V27" s="313"/>
      <c r="W27" s="313"/>
      <c r="X27" s="313"/>
      <c r="Y27" s="313"/>
      <c r="Z27" s="314"/>
      <c r="AA27" s="147"/>
      <c r="AB27" s="3"/>
      <c r="AC27" s="2"/>
      <c r="AD27" s="147"/>
      <c r="AE27" s="147"/>
      <c r="AF27" s="147"/>
      <c r="AG27" s="147"/>
      <c r="AH27" s="147"/>
      <c r="AI27" s="147"/>
      <c r="AJ27" s="147"/>
      <c r="AK27" s="147"/>
      <c r="AL27" s="147"/>
      <c r="AM27" s="147"/>
      <c r="AN27" s="147"/>
    </row>
    <row r="28" spans="1:40" x14ac:dyDescent="0.2">
      <c r="A28" s="3"/>
      <c r="B28" s="147"/>
      <c r="C28" s="147"/>
      <c r="D28" s="312"/>
      <c r="E28" s="313"/>
      <c r="F28" s="313"/>
      <c r="G28" s="313"/>
      <c r="H28" s="313"/>
      <c r="I28" s="313"/>
      <c r="J28" s="313"/>
      <c r="K28" s="313"/>
      <c r="L28" s="313"/>
      <c r="M28" s="313"/>
      <c r="N28" s="313"/>
      <c r="O28" s="313"/>
      <c r="P28" s="313"/>
      <c r="Q28" s="313"/>
      <c r="R28" s="313"/>
      <c r="S28" s="313"/>
      <c r="T28" s="313"/>
      <c r="U28" s="313"/>
      <c r="V28" s="313"/>
      <c r="W28" s="313"/>
      <c r="X28" s="313"/>
      <c r="Y28" s="313"/>
      <c r="Z28" s="314"/>
      <c r="AA28" s="147"/>
      <c r="AB28" s="3"/>
      <c r="AC28" s="2"/>
      <c r="AD28" s="147"/>
      <c r="AE28" s="147"/>
      <c r="AF28" s="147"/>
      <c r="AG28" s="147"/>
      <c r="AH28" s="147"/>
      <c r="AI28" s="147"/>
      <c r="AJ28" s="147"/>
      <c r="AK28" s="147"/>
      <c r="AL28" s="147"/>
      <c r="AM28" s="147"/>
      <c r="AN28" s="147"/>
    </row>
    <row r="29" spans="1:40" x14ac:dyDescent="0.2">
      <c r="A29" s="3"/>
      <c r="B29" s="147"/>
      <c r="C29" s="147"/>
      <c r="D29" s="312"/>
      <c r="E29" s="313"/>
      <c r="F29" s="313"/>
      <c r="G29" s="313"/>
      <c r="H29" s="313"/>
      <c r="I29" s="313"/>
      <c r="J29" s="313"/>
      <c r="K29" s="313"/>
      <c r="L29" s="313"/>
      <c r="M29" s="313"/>
      <c r="N29" s="313"/>
      <c r="O29" s="313"/>
      <c r="P29" s="313"/>
      <c r="Q29" s="313"/>
      <c r="R29" s="313"/>
      <c r="S29" s="313"/>
      <c r="T29" s="313"/>
      <c r="U29" s="313"/>
      <c r="V29" s="313"/>
      <c r="W29" s="313"/>
      <c r="X29" s="313"/>
      <c r="Y29" s="313"/>
      <c r="Z29" s="314"/>
      <c r="AA29" s="147"/>
      <c r="AB29" s="3"/>
      <c r="AC29" s="2"/>
      <c r="AD29" s="147"/>
      <c r="AE29" s="147"/>
      <c r="AF29" s="147"/>
      <c r="AG29" s="147"/>
      <c r="AH29" s="147"/>
      <c r="AI29" s="147"/>
      <c r="AJ29" s="147"/>
      <c r="AK29" s="147"/>
      <c r="AL29" s="147"/>
      <c r="AM29" s="147"/>
      <c r="AN29" s="147"/>
    </row>
    <row r="30" spans="1:40" x14ac:dyDescent="0.2">
      <c r="A30" s="3"/>
      <c r="B30" s="147"/>
      <c r="C30" s="147"/>
      <c r="D30" s="315"/>
      <c r="E30" s="316"/>
      <c r="F30" s="316"/>
      <c r="G30" s="316"/>
      <c r="H30" s="316"/>
      <c r="I30" s="316"/>
      <c r="J30" s="316"/>
      <c r="K30" s="316"/>
      <c r="L30" s="316"/>
      <c r="M30" s="316"/>
      <c r="N30" s="316"/>
      <c r="O30" s="316"/>
      <c r="P30" s="316"/>
      <c r="Q30" s="316"/>
      <c r="R30" s="316"/>
      <c r="S30" s="316"/>
      <c r="T30" s="316"/>
      <c r="U30" s="316"/>
      <c r="V30" s="316"/>
      <c r="W30" s="316"/>
      <c r="X30" s="316"/>
      <c r="Y30" s="316"/>
      <c r="Z30" s="317"/>
      <c r="AA30" s="147"/>
      <c r="AB30" s="3"/>
      <c r="AC30" s="2"/>
      <c r="AD30" s="147"/>
      <c r="AE30" s="147"/>
      <c r="AF30" s="147"/>
      <c r="AG30" s="147"/>
      <c r="AH30" s="147"/>
      <c r="AI30" s="147"/>
      <c r="AJ30" s="147"/>
      <c r="AK30" s="147"/>
      <c r="AL30" s="147"/>
      <c r="AM30" s="147"/>
      <c r="AN30" s="147"/>
    </row>
    <row r="31" spans="1:40" ht="6" customHeight="1" x14ac:dyDescent="0.2">
      <c r="A31" s="3"/>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3"/>
      <c r="AC31" s="2"/>
      <c r="AD31" s="147"/>
      <c r="AE31" s="147"/>
      <c r="AF31" s="147"/>
      <c r="AG31" s="147"/>
      <c r="AH31" s="147"/>
      <c r="AI31" s="147"/>
      <c r="AJ31" s="147"/>
      <c r="AK31" s="147"/>
      <c r="AL31" s="147"/>
      <c r="AM31" s="147"/>
      <c r="AN31" s="147"/>
    </row>
    <row r="32" spans="1:40" ht="14.25" customHeight="1" x14ac:dyDescent="0.2">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2"/>
      <c r="AD32" s="147"/>
      <c r="AE32" s="147"/>
      <c r="AF32" s="147"/>
      <c r="AG32" s="147"/>
      <c r="AH32" s="147"/>
      <c r="AI32" s="147"/>
      <c r="AJ32" s="147"/>
      <c r="AK32" s="147"/>
      <c r="AL32" s="147"/>
      <c r="AM32" s="147"/>
      <c r="AN32" s="147"/>
    </row>
    <row r="33" spans="2:40" hidden="1" x14ac:dyDescent="0.2">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47"/>
      <c r="AL33" s="147"/>
      <c r="AM33" s="147"/>
      <c r="AN33" s="147"/>
    </row>
    <row r="34" spans="2:40" hidden="1" x14ac:dyDescent="0.2">
      <c r="B34" s="147"/>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47"/>
      <c r="AL34" s="147"/>
      <c r="AM34" s="147"/>
      <c r="AN34" s="147"/>
    </row>
    <row r="35" spans="2:40" ht="19.5" hidden="1" x14ac:dyDescent="0.2">
      <c r="B35" s="147"/>
      <c r="C35" s="147"/>
      <c r="D35" s="147"/>
      <c r="E35" s="147"/>
      <c r="F35" s="147"/>
      <c r="G35" s="147"/>
      <c r="H35" s="147"/>
      <c r="I35" s="147"/>
      <c r="J35" s="147"/>
      <c r="K35" s="147"/>
      <c r="L35" s="147"/>
      <c r="M35" s="147"/>
      <c r="N35" s="165" t="s">
        <v>132</v>
      </c>
      <c r="O35" s="171">
        <f>COUNTIF(O13:Y22,"ü")</f>
        <v>110</v>
      </c>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147"/>
      <c r="AN35" s="147"/>
    </row>
    <row r="36" spans="2:40" ht="19.5" hidden="1" x14ac:dyDescent="0.2">
      <c r="B36" s="147"/>
      <c r="C36" s="147"/>
      <c r="D36" s="147"/>
      <c r="E36" s="147"/>
      <c r="F36" s="147"/>
      <c r="G36" s="147"/>
      <c r="H36" s="147"/>
      <c r="I36" s="147"/>
      <c r="J36" s="147"/>
      <c r="K36" s="147"/>
      <c r="L36" s="147"/>
      <c r="M36" s="147"/>
      <c r="N36" s="163" t="s">
        <v>134</v>
      </c>
      <c r="O36" s="171">
        <f>COUNTIF(O13:Y22,"!")</f>
        <v>0</v>
      </c>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row>
    <row r="37" spans="2:40" hidden="1" x14ac:dyDescent="0.2">
      <c r="B37" s="147"/>
      <c r="C37" s="147"/>
      <c r="D37" s="147"/>
      <c r="E37" s="147"/>
      <c r="F37" s="147"/>
      <c r="G37" s="147"/>
      <c r="H37" s="147"/>
      <c r="I37" s="147"/>
      <c r="J37" s="147"/>
      <c r="K37" s="147"/>
      <c r="L37" s="147"/>
      <c r="M37" s="147"/>
      <c r="N37" s="170" t="s">
        <v>213</v>
      </c>
      <c r="O37" s="171">
        <f>SUM(O35:O36)</f>
        <v>110</v>
      </c>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row>
    <row r="38" spans="2:40" ht="19.5" hidden="1" x14ac:dyDescent="0.2">
      <c r="B38" s="147"/>
      <c r="C38" s="147"/>
      <c r="D38" s="147"/>
      <c r="E38" s="147"/>
      <c r="F38" s="147"/>
      <c r="G38" s="147"/>
      <c r="H38" s="147"/>
      <c r="I38" s="147"/>
      <c r="J38" s="147"/>
      <c r="K38" s="147"/>
      <c r="L38" s="147"/>
      <c r="M38" s="147"/>
      <c r="N38" s="163" t="s">
        <v>133</v>
      </c>
      <c r="O38" s="171">
        <f>COUNTIF(O13:Y22,"û")</f>
        <v>0</v>
      </c>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row>
    <row r="39" spans="2:40" hidden="1" x14ac:dyDescent="0.2">
      <c r="B39" s="147"/>
      <c r="C39" s="147"/>
      <c r="D39" s="147"/>
      <c r="E39" s="147"/>
      <c r="F39" s="147"/>
      <c r="G39" s="147"/>
      <c r="H39" s="147"/>
      <c r="I39" s="147"/>
      <c r="J39" s="147"/>
      <c r="K39" s="147"/>
      <c r="L39" s="147"/>
      <c r="M39" s="147"/>
      <c r="N39" s="170" t="s">
        <v>185</v>
      </c>
      <c r="O39" s="171">
        <f>SUM(O37,O38)</f>
        <v>110</v>
      </c>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row>
    <row r="40" spans="2:40" hidden="1" x14ac:dyDescent="0.2">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row>
    <row r="41" spans="2:40" hidden="1" x14ac:dyDescent="0.2">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row>
    <row r="42" spans="2:40" hidden="1" x14ac:dyDescent="0.2">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row>
    <row r="43" spans="2:40" hidden="1" x14ac:dyDescent="0.2">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row>
    <row r="44" spans="2:40" hidden="1" x14ac:dyDescent="0.2">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row>
    <row r="45" spans="2:40" hidden="1" x14ac:dyDescent="0.2">
      <c r="B45" s="147"/>
      <c r="C45" s="147"/>
      <c r="D45" s="147"/>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row>
    <row r="46" spans="2:40" hidden="1" x14ac:dyDescent="0.2">
      <c r="B46" s="147"/>
      <c r="C46" s="147"/>
      <c r="D46" s="147"/>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row>
    <row r="47" spans="2:40" hidden="1" x14ac:dyDescent="0.2">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row>
    <row r="48" spans="2:40" hidden="1" x14ac:dyDescent="0.2">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47"/>
    </row>
    <row r="49" spans="2:40" hidden="1" x14ac:dyDescent="0.2">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47"/>
    </row>
    <row r="50" spans="2:40" hidden="1" x14ac:dyDescent="0.2">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c r="AM50" s="147"/>
      <c r="AN50" s="147"/>
    </row>
    <row r="51" spans="2:40" hidden="1" x14ac:dyDescent="0.2">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row>
    <row r="52" spans="2:40" hidden="1" x14ac:dyDescent="0.2">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row>
    <row r="53" spans="2:40" hidden="1" x14ac:dyDescent="0.2">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147"/>
      <c r="AL53" s="147"/>
      <c r="AM53" s="147"/>
      <c r="AN53" s="147"/>
    </row>
  </sheetData>
  <sheetProtection password="DF57" sheet="1" objects="1" scenarios="1"/>
  <mergeCells count="25">
    <mergeCell ref="D25:Z30"/>
    <mergeCell ref="L10:N10"/>
    <mergeCell ref="J13:K13"/>
    <mergeCell ref="J12:K12"/>
    <mergeCell ref="E10:F10"/>
    <mergeCell ref="H10:K10"/>
    <mergeCell ref="G10:G11"/>
    <mergeCell ref="J11:K11"/>
    <mergeCell ref="D10:D11"/>
    <mergeCell ref="O11:Y11"/>
    <mergeCell ref="J23:K23"/>
    <mergeCell ref="J16:K16"/>
    <mergeCell ref="J15:K15"/>
    <mergeCell ref="J14:K14"/>
    <mergeCell ref="J17:K17"/>
    <mergeCell ref="J22:K22"/>
    <mergeCell ref="J21:K21"/>
    <mergeCell ref="J20:K20"/>
    <mergeCell ref="J19:K19"/>
    <mergeCell ref="W4:Z4"/>
    <mergeCell ref="C7:D7"/>
    <mergeCell ref="D9:F9"/>
    <mergeCell ref="C5:H5"/>
    <mergeCell ref="J18:K18"/>
    <mergeCell ref="C10:C11"/>
  </mergeCells>
  <phoneticPr fontId="0" type="noConversion"/>
  <conditionalFormatting sqref="D13:D22">
    <cfRule type="expression" dxfId="20" priority="1" stopIfTrue="1">
      <formula>E13=""</formula>
    </cfRule>
    <cfRule type="expression" dxfId="19" priority="2" stopIfTrue="1">
      <formula>F13=""</formula>
    </cfRule>
  </conditionalFormatting>
  <conditionalFormatting sqref="E13:E22">
    <cfRule type="expression" dxfId="18" priority="3" stopIfTrue="1">
      <formula>D13=""</formula>
    </cfRule>
  </conditionalFormatting>
  <conditionalFormatting sqref="F13:F22">
    <cfRule type="expression" dxfId="17" priority="4" stopIfTrue="1">
      <formula>D13=""</formula>
    </cfRule>
  </conditionalFormatting>
  <conditionalFormatting sqref="J5 N35:N39 O13:Y23">
    <cfRule type="cellIs" dxfId="16" priority="5" stopIfTrue="1" operator="equal">
      <formula>"ü"</formula>
    </cfRule>
    <cfRule type="cellIs" dxfId="15" priority="6" stopIfTrue="1" operator="equal">
      <formula>"û"</formula>
    </cfRule>
    <cfRule type="cellIs" dxfId="14" priority="7" stopIfTrue="1" operator="equal">
      <formula>"!"</formula>
    </cfRule>
  </conditionalFormatting>
  <dataValidations count="4">
    <dataValidation allowBlank="1" sqref="J5"/>
    <dataValidation type="whole" allowBlank="1" showErrorMessage="1" errorTitle="Incorrect data entered" error="Please only enter a whole number in this cell" promptTitle="Validation/" prompt="Number of caravans must be less than or equal to total capacity." sqref="L13:M22 G13:I22">
      <formula1>0</formula1>
      <formula2>1000000</formula2>
    </dataValidation>
    <dataValidation type="textLength" operator="equal" allowBlank="1" showInputMessage="1" showErrorMessage="1" errorTitle="Validation" error="Six digit grid reference required" promptTitle="Validation" prompt="Six digit grid reference required" sqref="E13:F22">
      <formula1>6</formula1>
    </dataValidation>
    <dataValidation type="whole" allowBlank="1" showErrorMessage="1" errorTitle="Incorrect data entered" error="Please only enter a whole number in this cell" sqref="I5">
      <formula1>0</formula1>
      <formula2>1000000</formula2>
    </dataValidation>
  </dataValidations>
  <hyperlinks>
    <hyperlink ref="Z5" location="Home!A1" display="Home!A1"/>
    <hyperlink ref="C7:D7" location="'Definition Guidance'!A1" display="'Definition Guidance'!A1"/>
    <hyperlink ref="W4:Z4" location="'Table 2'!A1" display="'Table 2'!A1"/>
  </hyperlinks>
  <pageMargins left="0.74803149606299213" right="0.74803149606299213" top="0.98425196850393704" bottom="0.98425196850393704" header="0.51181102362204722" footer="0.51181102362204722"/>
  <pageSetup paperSize="9" scale="59" orientation="landscape" r:id="rId1"/>
  <headerFooter alignWithMargins="0"/>
  <ignoredErrors>
    <ignoredError sqref="K23:N23"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AA67"/>
  <sheetViews>
    <sheetView showGridLines="0" showRowColHeaders="0" zoomScaleNormal="100" zoomScaleSheetLayoutView="100" workbookViewId="0">
      <selection activeCell="F18" sqref="F18"/>
    </sheetView>
  </sheetViews>
  <sheetFormatPr defaultColWidth="0" defaultRowHeight="12.75" zeroHeight="1" x14ac:dyDescent="0.2"/>
  <cols>
    <col min="1" max="1" width="3.5703125" style="21" customWidth="1"/>
    <col min="2" max="2" width="3.28515625" style="21" customWidth="1"/>
    <col min="3" max="3" width="19.140625" style="21" customWidth="1"/>
    <col min="4" max="4" width="12.42578125" style="21" customWidth="1"/>
    <col min="5" max="6" width="14.140625" style="21" customWidth="1"/>
    <col min="7" max="7" width="13.140625" style="21" customWidth="1"/>
    <col min="8" max="12" width="4.28515625" style="21" customWidth="1"/>
    <col min="13" max="13" width="24.5703125" style="21" customWidth="1"/>
    <col min="14" max="14" width="2.28515625" style="21" customWidth="1"/>
    <col min="15" max="15" width="3.5703125" style="21" customWidth="1"/>
    <col min="16" max="16384" width="0" style="21" hidden="1"/>
  </cols>
  <sheetData>
    <row r="1" spans="1:27" ht="12.75" customHeight="1" x14ac:dyDescent="0.2">
      <c r="A1" s="3"/>
      <c r="B1" s="3"/>
      <c r="C1" s="3"/>
      <c r="D1" s="3"/>
      <c r="E1" s="3"/>
      <c r="F1" s="3"/>
      <c r="G1" s="3"/>
      <c r="H1" s="3"/>
      <c r="I1" s="3"/>
      <c r="J1" s="3"/>
      <c r="K1" s="3"/>
      <c r="L1" s="3"/>
      <c r="M1" s="3"/>
      <c r="N1" s="3"/>
      <c r="O1" s="3"/>
      <c r="P1" s="1"/>
    </row>
    <row r="2" spans="1:27" ht="5.25" customHeight="1" x14ac:dyDescent="0.2">
      <c r="A2" s="3"/>
      <c r="O2" s="3"/>
      <c r="P2" s="1"/>
    </row>
    <row r="3" spans="1:27" ht="18" customHeight="1" x14ac:dyDescent="0.2">
      <c r="A3" s="3"/>
      <c r="B3" s="125"/>
      <c r="C3" s="326" t="str">
        <f>Text!C126</f>
        <v>Table 2 - Authorised private sites</v>
      </c>
      <c r="D3" s="326"/>
      <c r="E3" s="326"/>
      <c r="F3" s="326"/>
      <c r="G3" s="125"/>
      <c r="H3" s="125"/>
      <c r="I3" s="125"/>
      <c r="J3" s="125"/>
      <c r="K3" s="125"/>
      <c r="L3" s="125"/>
      <c r="M3" s="69" t="str">
        <f>Home!$T$16</f>
        <v>Wrexham</v>
      </c>
      <c r="O3" s="3"/>
      <c r="P3" s="1"/>
    </row>
    <row r="4" spans="1:27" ht="24.75" customHeight="1" x14ac:dyDescent="0.2">
      <c r="A4" s="3"/>
      <c r="B4" s="66"/>
      <c r="C4" s="176"/>
      <c r="D4" s="176"/>
      <c r="E4" s="125"/>
      <c r="F4" s="125"/>
      <c r="G4" s="125"/>
      <c r="H4" s="333" t="str">
        <f>Text!C127</f>
        <v>Table 3 - Unauthorised sites</v>
      </c>
      <c r="I4" s="333"/>
      <c r="J4" s="333"/>
      <c r="K4" s="333"/>
      <c r="L4" s="333"/>
      <c r="M4" s="333"/>
      <c r="N4" s="147"/>
      <c r="O4" s="3"/>
      <c r="P4" s="2"/>
      <c r="Q4" s="147"/>
      <c r="R4" s="147"/>
      <c r="S4" s="147"/>
      <c r="T4" s="147"/>
      <c r="U4" s="147"/>
      <c r="V4" s="147"/>
      <c r="W4" s="147"/>
      <c r="X4" s="147"/>
      <c r="Y4" s="147"/>
      <c r="Z4" s="147"/>
      <c r="AA4" s="147"/>
    </row>
    <row r="5" spans="1:27" ht="24" customHeight="1" x14ac:dyDescent="0.2">
      <c r="A5" s="3"/>
      <c r="B5" s="66"/>
      <c r="C5" s="328" t="str">
        <f>Text!C128</f>
        <v>Please enter the number of authorised private sites within your local authority</v>
      </c>
      <c r="D5" s="329"/>
      <c r="E5" s="329"/>
      <c r="F5" s="330"/>
      <c r="G5" s="331">
        <v>6</v>
      </c>
      <c r="H5" s="332"/>
      <c r="I5" s="84" t="str">
        <f>IF(G5="","û","ü")</f>
        <v>ü</v>
      </c>
      <c r="J5" s="125"/>
      <c r="K5" s="125"/>
      <c r="L5" s="125"/>
      <c r="M5" s="175" t="str">
        <f>Text!C69</f>
        <v>Back to home page</v>
      </c>
      <c r="N5" s="147"/>
      <c r="O5" s="3"/>
      <c r="P5" s="2"/>
      <c r="Q5" s="147"/>
      <c r="R5" s="147"/>
      <c r="S5" s="147"/>
      <c r="T5" s="147"/>
      <c r="U5" s="147"/>
      <c r="V5" s="147"/>
      <c r="W5" s="147"/>
      <c r="X5" s="147"/>
      <c r="Y5" s="147"/>
      <c r="Z5" s="147"/>
      <c r="AA5" s="147"/>
    </row>
    <row r="6" spans="1:27" ht="13.5" customHeight="1" x14ac:dyDescent="0.2">
      <c r="A6" s="3"/>
      <c r="B6" s="66"/>
      <c r="C6" s="132"/>
      <c r="D6" s="132"/>
      <c r="E6" s="66"/>
      <c r="F6" s="66"/>
      <c r="G6" s="147"/>
      <c r="H6" s="147"/>
      <c r="I6" s="147"/>
      <c r="J6" s="147"/>
      <c r="K6" s="147"/>
      <c r="L6" s="147"/>
      <c r="M6" s="149"/>
      <c r="N6" s="147"/>
      <c r="O6" s="3"/>
      <c r="P6" s="2"/>
      <c r="Q6" s="147"/>
      <c r="R6" s="147"/>
      <c r="S6" s="147"/>
      <c r="T6" s="147"/>
      <c r="U6" s="147"/>
      <c r="V6" s="147"/>
      <c r="W6" s="147"/>
      <c r="X6" s="147"/>
      <c r="Y6" s="147"/>
      <c r="Z6" s="147"/>
      <c r="AA6" s="147"/>
    </row>
    <row r="7" spans="1:27" x14ac:dyDescent="0.2">
      <c r="A7" s="3"/>
      <c r="B7" s="66"/>
      <c r="C7" s="327" t="str">
        <f>Text!C108</f>
        <v>Click here for guidance</v>
      </c>
      <c r="D7" s="327"/>
      <c r="E7" s="177"/>
      <c r="F7" s="125"/>
      <c r="I7" s="147"/>
      <c r="J7" s="147"/>
      <c r="K7" s="147"/>
      <c r="L7" s="147"/>
      <c r="M7" s="152"/>
      <c r="N7" s="147"/>
      <c r="O7" s="3"/>
      <c r="P7" s="2"/>
      <c r="Q7" s="147"/>
      <c r="R7" s="147"/>
      <c r="S7" s="147"/>
      <c r="T7" s="147"/>
      <c r="U7" s="147"/>
      <c r="V7" s="147"/>
      <c r="W7" s="147"/>
      <c r="X7" s="147"/>
      <c r="Y7" s="147"/>
      <c r="Z7" s="147"/>
      <c r="AA7" s="147"/>
    </row>
    <row r="8" spans="1:27" ht="14.25" customHeight="1" x14ac:dyDescent="0.25">
      <c r="A8" s="3"/>
      <c r="B8" s="66"/>
      <c r="C8" s="178"/>
      <c r="D8" s="178"/>
      <c r="E8" s="125"/>
      <c r="F8" s="125"/>
      <c r="H8" s="147"/>
      <c r="J8" s="147"/>
      <c r="K8" s="147"/>
      <c r="L8" s="147"/>
      <c r="N8" s="147"/>
      <c r="O8" s="3"/>
      <c r="P8" s="2"/>
      <c r="Q8" s="147"/>
      <c r="R8" s="147"/>
      <c r="S8" s="147"/>
      <c r="T8" s="147"/>
      <c r="U8" s="147"/>
      <c r="V8" s="147"/>
      <c r="W8" s="147"/>
      <c r="X8" s="147"/>
      <c r="Y8" s="147"/>
      <c r="Z8" s="147"/>
      <c r="AA8" s="147"/>
    </row>
    <row r="9" spans="1:27" ht="26.25" customHeight="1" x14ac:dyDescent="0.2">
      <c r="A9" s="3"/>
      <c r="B9" s="66"/>
      <c r="C9" s="66"/>
      <c r="D9" s="301" t="str">
        <f>Text!C109</f>
        <v>You are only required to enter EITHER the postcode OR the OS grid reference</v>
      </c>
      <c r="E9" s="302"/>
      <c r="F9" s="303"/>
      <c r="G9" s="147"/>
      <c r="H9" s="147"/>
      <c r="I9" s="147"/>
      <c r="J9" s="147"/>
      <c r="K9" s="147"/>
      <c r="L9" s="147"/>
      <c r="N9" s="147"/>
      <c r="O9" s="3"/>
      <c r="P9" s="2"/>
      <c r="Q9" s="147"/>
      <c r="R9" s="147"/>
      <c r="S9" s="147"/>
      <c r="T9" s="147"/>
      <c r="U9" s="147"/>
      <c r="V9" s="147"/>
      <c r="W9" s="147"/>
      <c r="X9" s="147"/>
      <c r="Y9" s="147"/>
      <c r="Z9" s="147"/>
      <c r="AA9" s="147"/>
    </row>
    <row r="10" spans="1:27" ht="26.25" customHeight="1" x14ac:dyDescent="0.2">
      <c r="A10" s="3"/>
      <c r="B10" s="66"/>
      <c r="C10" s="307" t="str">
        <f>Text!C110</f>
        <v>Name</v>
      </c>
      <c r="D10" s="307" t="str">
        <f>Text!C111</f>
        <v>Postcode</v>
      </c>
      <c r="E10" s="301" t="str">
        <f>Text!C112</f>
        <v>OS grid reference 
(Six digit grid reference required)</v>
      </c>
      <c r="F10" s="303"/>
      <c r="G10" s="321" t="str">
        <f>Text!C115</f>
        <v>Total number of caravans</v>
      </c>
      <c r="H10" s="154"/>
      <c r="I10" s="155"/>
      <c r="J10" s="147"/>
      <c r="K10" s="147"/>
      <c r="L10" s="147"/>
      <c r="M10" s="147"/>
      <c r="N10" s="147"/>
      <c r="O10" s="3"/>
      <c r="P10" s="2"/>
      <c r="Q10" s="147"/>
      <c r="R10" s="147"/>
      <c r="S10" s="147"/>
      <c r="T10" s="147"/>
      <c r="U10" s="147"/>
      <c r="V10" s="147"/>
      <c r="W10" s="147"/>
      <c r="X10" s="147"/>
      <c r="Y10" s="147"/>
      <c r="Z10" s="147"/>
      <c r="AA10" s="147"/>
    </row>
    <row r="11" spans="1:27" ht="14.25" customHeight="1" x14ac:dyDescent="0.2">
      <c r="A11" s="3"/>
      <c r="B11" s="66"/>
      <c r="C11" s="308"/>
      <c r="D11" s="308"/>
      <c r="E11" s="181" t="str">
        <f>Text!C113</f>
        <v>Easting</v>
      </c>
      <c r="F11" s="179" t="str">
        <f>Text!C114</f>
        <v>Northing</v>
      </c>
      <c r="G11" s="322"/>
      <c r="H11" s="323" t="str">
        <f>Text!C56</f>
        <v>Validation 1</v>
      </c>
      <c r="I11" s="324"/>
      <c r="J11" s="324"/>
      <c r="K11" s="324"/>
      <c r="L11" s="324"/>
      <c r="M11" s="187" t="str">
        <f>Text!C70</f>
        <v>Comment</v>
      </c>
      <c r="N11" s="147"/>
      <c r="O11" s="3"/>
      <c r="P11" s="2"/>
      <c r="Q11" s="147"/>
      <c r="R11" s="147"/>
      <c r="S11" s="147"/>
      <c r="T11" s="147"/>
      <c r="U11" s="147"/>
      <c r="V11" s="147"/>
      <c r="W11" s="147"/>
      <c r="X11" s="147"/>
      <c r="Y11" s="147"/>
      <c r="Z11" s="147"/>
      <c r="AA11" s="147"/>
    </row>
    <row r="12" spans="1:27" x14ac:dyDescent="0.2">
      <c r="A12" s="3"/>
      <c r="B12" s="66"/>
      <c r="C12" s="65">
        <v>1</v>
      </c>
      <c r="D12" s="65">
        <v>2</v>
      </c>
      <c r="E12" s="180">
        <v>3</v>
      </c>
      <c r="F12" s="180">
        <v>4</v>
      </c>
      <c r="G12" s="184">
        <v>5</v>
      </c>
      <c r="H12" s="188">
        <v>1</v>
      </c>
      <c r="I12" s="188">
        <v>2</v>
      </c>
      <c r="J12" s="188">
        <v>3</v>
      </c>
      <c r="K12" s="188">
        <v>4</v>
      </c>
      <c r="L12" s="188">
        <v>5</v>
      </c>
      <c r="M12" s="66"/>
      <c r="N12" s="147"/>
      <c r="O12" s="3"/>
      <c r="P12" s="2"/>
      <c r="Q12" s="147"/>
      <c r="R12" s="147"/>
      <c r="S12" s="147"/>
      <c r="T12" s="147"/>
      <c r="U12" s="147"/>
      <c r="V12" s="147"/>
      <c r="W12" s="147"/>
      <c r="X12" s="147"/>
      <c r="Y12" s="147"/>
      <c r="Z12" s="147"/>
      <c r="AA12" s="147"/>
    </row>
    <row r="13" spans="1:27" ht="18.75" customHeight="1" x14ac:dyDescent="0.2">
      <c r="A13" s="3"/>
      <c r="B13" s="182">
        <v>1</v>
      </c>
      <c r="C13" s="242" t="s">
        <v>364</v>
      </c>
      <c r="D13" s="243"/>
      <c r="E13" s="183">
        <v>332119</v>
      </c>
      <c r="F13" s="183">
        <v>349882</v>
      </c>
      <c r="G13" s="185">
        <v>2</v>
      </c>
      <c r="H13" s="163" t="str">
        <f>IF($G$5="","û",IF(B13&gt;$G$5,"ü",IF(C13="",IF($M13="","û","!"),"ü")))</f>
        <v>ü</v>
      </c>
      <c r="I13" s="163" t="str">
        <f>IF($G$5="","û",IF(B13&gt;$G$5,"ü",IF(AND(E13&lt;&gt;"",F13&lt;&gt;""),"ü",IF(D13="",IF($M13="","û","!"),"ü"))))</f>
        <v>ü</v>
      </c>
      <c r="J13" s="163" t="str">
        <f>IF($G$5="","û",IF(OR(B13&gt;$G$5,D13&lt;&gt;""),"ü",IF(OR(E13="",F13=""),IF($M13="","û","!"),"ü")))</f>
        <v>ü</v>
      </c>
      <c r="K13" s="163" t="str">
        <f>IF($G$5="","û",IF(OR(B13&gt;$G$5,D13&lt;&gt;""),"ü",IF(OR(E13="",F13=""),IF($M13="","û","!"),"ü")))</f>
        <v>ü</v>
      </c>
      <c r="L13" s="163" t="str">
        <f>IF($G$5="","û",IF(B13&gt;$G$5,"ü",IF(G13="",IF($M13="","û","!"),"ü")))</f>
        <v>ü</v>
      </c>
      <c r="M13" s="244" t="s">
        <v>365</v>
      </c>
      <c r="N13" s="147"/>
      <c r="O13" s="3"/>
      <c r="P13" s="2"/>
      <c r="Q13" s="147"/>
      <c r="R13" s="147"/>
      <c r="S13" s="147"/>
      <c r="T13" s="147"/>
      <c r="U13" s="147"/>
      <c r="V13" s="147"/>
      <c r="W13" s="147"/>
      <c r="X13" s="147"/>
      <c r="Y13" s="147"/>
      <c r="Z13" s="147"/>
      <c r="AA13" s="147"/>
    </row>
    <row r="14" spans="1:27" ht="18.75" customHeight="1" x14ac:dyDescent="0.2">
      <c r="A14" s="3"/>
      <c r="B14" s="182">
        <v>2</v>
      </c>
      <c r="C14" s="242" t="s">
        <v>366</v>
      </c>
      <c r="D14" s="243"/>
      <c r="E14" s="183">
        <v>330213</v>
      </c>
      <c r="F14" s="183">
        <v>353047</v>
      </c>
      <c r="G14" s="186">
        <v>0</v>
      </c>
      <c r="H14" s="163" t="str">
        <f t="shared" ref="H14:H26" si="0">IF($G$5="","û",IF(B14&gt;$G$5,"ü",IF(C14="",IF($M14="","û","!"),"ü")))</f>
        <v>ü</v>
      </c>
      <c r="I14" s="163" t="str">
        <f t="shared" ref="I14:I26" si="1">IF($G$5="","û",IF(B14&gt;$G$5,"ü",IF(AND(E14&lt;&gt;"",F14&lt;&gt;""),"ü",IF(D14="",IF($M14="","û","!"),"ü"))))</f>
        <v>ü</v>
      </c>
      <c r="J14" s="163" t="str">
        <f t="shared" ref="J14:J26" si="2">IF($G$5="","û",IF(OR(B14&gt;$G$5,D14&lt;&gt;""),"ü",IF(OR(E14="",F14=""),IF($M14="","û","!"),"ü")))</f>
        <v>ü</v>
      </c>
      <c r="K14" s="163" t="str">
        <f t="shared" ref="K14:K26" si="3">IF($G$5="","û",IF(OR(B14&gt;$G$5,D14&lt;&gt;""),"ü",IF(OR(E14="",F14=""),IF($M14="","û","!"),"ü")))</f>
        <v>ü</v>
      </c>
      <c r="L14" s="163" t="str">
        <f t="shared" ref="L14:L26" si="4">IF($G$5="","û",IF(B14&gt;$G$5,"ü",IF(G14="",IF($M14="","û","!"),"ü")))</f>
        <v>ü</v>
      </c>
      <c r="M14" s="196"/>
      <c r="N14" s="147"/>
      <c r="O14" s="3"/>
      <c r="P14" s="2"/>
      <c r="Q14" s="147"/>
      <c r="R14" s="147"/>
      <c r="S14" s="147"/>
      <c r="T14" s="147"/>
      <c r="U14" s="147"/>
      <c r="V14" s="147"/>
      <c r="W14" s="147"/>
      <c r="X14" s="147"/>
      <c r="Y14" s="147"/>
      <c r="Z14" s="147"/>
      <c r="AA14" s="147"/>
    </row>
    <row r="15" spans="1:27" ht="18.75" customHeight="1" x14ac:dyDescent="0.2">
      <c r="A15" s="3"/>
      <c r="B15" s="182">
        <v>3</v>
      </c>
      <c r="C15" s="242" t="s">
        <v>367</v>
      </c>
      <c r="D15" s="243"/>
      <c r="E15" s="183">
        <v>330175</v>
      </c>
      <c r="F15" s="183">
        <v>351976</v>
      </c>
      <c r="G15" s="186">
        <v>3</v>
      </c>
      <c r="H15" s="163" t="str">
        <f t="shared" si="0"/>
        <v>ü</v>
      </c>
      <c r="I15" s="163" t="str">
        <f t="shared" si="1"/>
        <v>ü</v>
      </c>
      <c r="J15" s="163" t="str">
        <f t="shared" si="2"/>
        <v>ü</v>
      </c>
      <c r="K15" s="163" t="str">
        <f t="shared" si="3"/>
        <v>ü</v>
      </c>
      <c r="L15" s="163" t="str">
        <f t="shared" si="4"/>
        <v>ü</v>
      </c>
      <c r="M15" s="244" t="s">
        <v>365</v>
      </c>
      <c r="N15" s="147"/>
      <c r="O15" s="3"/>
      <c r="P15" s="2"/>
      <c r="Q15" s="147"/>
      <c r="R15" s="147"/>
      <c r="S15" s="147"/>
      <c r="T15" s="147"/>
      <c r="U15" s="147"/>
      <c r="V15" s="147"/>
      <c r="W15" s="147"/>
      <c r="X15" s="147"/>
      <c r="Y15" s="147"/>
      <c r="Z15" s="147"/>
      <c r="AA15" s="147"/>
    </row>
    <row r="16" spans="1:27" ht="18.75" customHeight="1" x14ac:dyDescent="0.2">
      <c r="A16" s="3"/>
      <c r="B16" s="182">
        <v>4</v>
      </c>
      <c r="C16" s="242" t="s">
        <v>368</v>
      </c>
      <c r="D16" s="243"/>
      <c r="E16" s="183">
        <v>327452</v>
      </c>
      <c r="F16" s="183">
        <v>343434</v>
      </c>
      <c r="G16" s="186">
        <v>4</v>
      </c>
      <c r="H16" s="163" t="str">
        <f t="shared" si="0"/>
        <v>ü</v>
      </c>
      <c r="I16" s="163" t="str">
        <f t="shared" si="1"/>
        <v>ü</v>
      </c>
      <c r="J16" s="163" t="str">
        <f t="shared" si="2"/>
        <v>ü</v>
      </c>
      <c r="K16" s="163" t="str">
        <f t="shared" si="3"/>
        <v>ü</v>
      </c>
      <c r="L16" s="163" t="str">
        <f t="shared" si="4"/>
        <v>ü</v>
      </c>
      <c r="M16" s="244" t="s">
        <v>369</v>
      </c>
      <c r="N16" s="147"/>
      <c r="O16" s="3"/>
      <c r="P16" s="2"/>
      <c r="Q16" s="147"/>
      <c r="R16" s="147"/>
      <c r="S16" s="147"/>
      <c r="T16" s="147"/>
      <c r="U16" s="147"/>
      <c r="V16" s="147"/>
      <c r="W16" s="147"/>
      <c r="X16" s="147"/>
      <c r="Y16" s="147"/>
      <c r="Z16" s="147"/>
      <c r="AA16" s="147"/>
    </row>
    <row r="17" spans="1:27" ht="18.75" customHeight="1" x14ac:dyDescent="0.2">
      <c r="A17" s="3"/>
      <c r="B17" s="182">
        <v>5</v>
      </c>
      <c r="C17" s="242" t="s">
        <v>370</v>
      </c>
      <c r="D17" s="243"/>
      <c r="E17" s="183">
        <v>330102</v>
      </c>
      <c r="F17" s="183">
        <v>346879</v>
      </c>
      <c r="G17" s="186">
        <v>0</v>
      </c>
      <c r="H17" s="163" t="str">
        <f t="shared" si="0"/>
        <v>ü</v>
      </c>
      <c r="I17" s="163" t="str">
        <f t="shared" si="1"/>
        <v>ü</v>
      </c>
      <c r="J17" s="163" t="str">
        <f t="shared" si="2"/>
        <v>ü</v>
      </c>
      <c r="K17" s="163" t="str">
        <f t="shared" si="3"/>
        <v>ü</v>
      </c>
      <c r="L17" s="163" t="str">
        <f t="shared" si="4"/>
        <v>ü</v>
      </c>
      <c r="M17" s="244" t="s">
        <v>371</v>
      </c>
      <c r="N17" s="147"/>
      <c r="O17" s="3"/>
      <c r="P17" s="2"/>
      <c r="Q17" s="147"/>
      <c r="R17" s="147"/>
      <c r="S17" s="147"/>
      <c r="T17" s="147"/>
      <c r="U17" s="147"/>
      <c r="V17" s="147"/>
      <c r="W17" s="147"/>
      <c r="X17" s="147"/>
      <c r="Y17" s="147"/>
      <c r="Z17" s="147"/>
      <c r="AA17" s="147"/>
    </row>
    <row r="18" spans="1:27" ht="18.75" customHeight="1" x14ac:dyDescent="0.2">
      <c r="A18" s="3"/>
      <c r="B18" s="182">
        <v>6</v>
      </c>
      <c r="C18" s="242" t="s">
        <v>372</v>
      </c>
      <c r="D18" s="243"/>
      <c r="E18" s="183">
        <v>329827</v>
      </c>
      <c r="F18" s="183">
        <v>339738</v>
      </c>
      <c r="G18" s="186">
        <v>0</v>
      </c>
      <c r="H18" s="163" t="str">
        <f t="shared" si="0"/>
        <v>ü</v>
      </c>
      <c r="I18" s="163" t="str">
        <f t="shared" si="1"/>
        <v>ü</v>
      </c>
      <c r="J18" s="163" t="str">
        <f t="shared" si="2"/>
        <v>ü</v>
      </c>
      <c r="K18" s="163" t="str">
        <f t="shared" si="3"/>
        <v>ü</v>
      </c>
      <c r="L18" s="163" t="str">
        <f t="shared" si="4"/>
        <v>ü</v>
      </c>
      <c r="M18" s="244" t="s">
        <v>371</v>
      </c>
      <c r="N18" s="147"/>
      <c r="O18" s="3"/>
      <c r="P18" s="2"/>
      <c r="Q18" s="147"/>
      <c r="R18" s="147"/>
      <c r="S18" s="147"/>
      <c r="T18" s="147"/>
      <c r="U18" s="147"/>
      <c r="V18" s="147"/>
      <c r="W18" s="147"/>
      <c r="X18" s="147"/>
      <c r="Y18" s="147"/>
      <c r="Z18" s="147"/>
      <c r="AA18" s="147"/>
    </row>
    <row r="19" spans="1:27" ht="18.75" customHeight="1" x14ac:dyDescent="0.2">
      <c r="A19" s="3"/>
      <c r="B19" s="182">
        <v>7</v>
      </c>
      <c r="C19" s="193"/>
      <c r="D19" s="195"/>
      <c r="E19" s="183"/>
      <c r="F19" s="183"/>
      <c r="G19" s="186"/>
      <c r="H19" s="163" t="str">
        <f t="shared" si="0"/>
        <v>ü</v>
      </c>
      <c r="I19" s="163" t="str">
        <f t="shared" si="1"/>
        <v>ü</v>
      </c>
      <c r="J19" s="163" t="str">
        <f t="shared" si="2"/>
        <v>ü</v>
      </c>
      <c r="K19" s="163" t="str">
        <f t="shared" si="3"/>
        <v>ü</v>
      </c>
      <c r="L19" s="163" t="str">
        <f t="shared" si="4"/>
        <v>ü</v>
      </c>
      <c r="M19" s="196"/>
      <c r="N19" s="147"/>
      <c r="O19" s="3"/>
      <c r="P19" s="2"/>
      <c r="Q19" s="147"/>
      <c r="R19" s="147"/>
      <c r="S19" s="147"/>
      <c r="T19" s="147"/>
      <c r="U19" s="147"/>
      <c r="V19" s="147"/>
      <c r="W19" s="147"/>
      <c r="X19" s="147"/>
      <c r="Y19" s="147"/>
      <c r="Z19" s="147"/>
      <c r="AA19" s="147"/>
    </row>
    <row r="20" spans="1:27" ht="18.75" customHeight="1" x14ac:dyDescent="0.2">
      <c r="A20" s="3"/>
      <c r="B20" s="182">
        <v>8</v>
      </c>
      <c r="C20" s="193"/>
      <c r="D20" s="195"/>
      <c r="E20" s="183"/>
      <c r="F20" s="183"/>
      <c r="G20" s="186"/>
      <c r="H20" s="163" t="str">
        <f t="shared" si="0"/>
        <v>ü</v>
      </c>
      <c r="I20" s="163" t="str">
        <f t="shared" si="1"/>
        <v>ü</v>
      </c>
      <c r="J20" s="163" t="str">
        <f t="shared" si="2"/>
        <v>ü</v>
      </c>
      <c r="K20" s="163" t="str">
        <f t="shared" si="3"/>
        <v>ü</v>
      </c>
      <c r="L20" s="163" t="str">
        <f t="shared" si="4"/>
        <v>ü</v>
      </c>
      <c r="M20" s="196"/>
      <c r="N20" s="147"/>
      <c r="O20" s="3"/>
      <c r="P20" s="2"/>
      <c r="Q20" s="147"/>
      <c r="R20" s="147"/>
      <c r="S20" s="147"/>
      <c r="T20" s="147"/>
      <c r="U20" s="147"/>
      <c r="V20" s="147"/>
      <c r="W20" s="147"/>
      <c r="X20" s="147"/>
      <c r="Y20" s="147"/>
      <c r="Z20" s="147"/>
      <c r="AA20" s="147"/>
    </row>
    <row r="21" spans="1:27" ht="18.75" customHeight="1" x14ac:dyDescent="0.2">
      <c r="A21" s="3"/>
      <c r="B21" s="182">
        <v>9</v>
      </c>
      <c r="C21" s="193"/>
      <c r="D21" s="195"/>
      <c r="E21" s="183"/>
      <c r="F21" s="183"/>
      <c r="G21" s="186"/>
      <c r="H21" s="163" t="str">
        <f t="shared" si="0"/>
        <v>ü</v>
      </c>
      <c r="I21" s="163" t="str">
        <f t="shared" si="1"/>
        <v>ü</v>
      </c>
      <c r="J21" s="163" t="str">
        <f t="shared" si="2"/>
        <v>ü</v>
      </c>
      <c r="K21" s="163" t="str">
        <f t="shared" si="3"/>
        <v>ü</v>
      </c>
      <c r="L21" s="163" t="str">
        <f t="shared" si="4"/>
        <v>ü</v>
      </c>
      <c r="M21" s="196"/>
      <c r="N21" s="147"/>
      <c r="O21" s="3"/>
      <c r="P21" s="2"/>
      <c r="Q21" s="147"/>
      <c r="R21" s="147"/>
      <c r="S21" s="147"/>
      <c r="T21" s="147"/>
      <c r="U21" s="147"/>
      <c r="V21" s="147"/>
      <c r="W21" s="147"/>
      <c r="X21" s="147"/>
      <c r="Y21" s="147"/>
      <c r="Z21" s="147"/>
      <c r="AA21" s="147"/>
    </row>
    <row r="22" spans="1:27" ht="18.75" customHeight="1" x14ac:dyDescent="0.2">
      <c r="A22" s="3"/>
      <c r="B22" s="182">
        <v>10</v>
      </c>
      <c r="C22" s="193"/>
      <c r="D22" s="195"/>
      <c r="E22" s="183"/>
      <c r="F22" s="183"/>
      <c r="G22" s="186"/>
      <c r="H22" s="163" t="str">
        <f t="shared" si="0"/>
        <v>ü</v>
      </c>
      <c r="I22" s="163" t="str">
        <f t="shared" si="1"/>
        <v>ü</v>
      </c>
      <c r="J22" s="163" t="str">
        <f t="shared" si="2"/>
        <v>ü</v>
      </c>
      <c r="K22" s="163" t="str">
        <f t="shared" si="3"/>
        <v>ü</v>
      </c>
      <c r="L22" s="163" t="str">
        <f t="shared" si="4"/>
        <v>ü</v>
      </c>
      <c r="M22" s="196"/>
      <c r="N22" s="147"/>
      <c r="O22" s="3"/>
      <c r="P22" s="2"/>
      <c r="Q22" s="147"/>
      <c r="R22" s="147"/>
      <c r="S22" s="147"/>
      <c r="T22" s="147"/>
      <c r="U22" s="147"/>
      <c r="V22" s="147"/>
      <c r="W22" s="147"/>
      <c r="X22" s="147"/>
      <c r="Y22" s="147"/>
      <c r="Z22" s="147"/>
      <c r="AA22" s="147"/>
    </row>
    <row r="23" spans="1:27" ht="18.75" customHeight="1" x14ac:dyDescent="0.2">
      <c r="A23" s="3"/>
      <c r="B23" s="182">
        <v>11</v>
      </c>
      <c r="C23" s="193"/>
      <c r="D23" s="195"/>
      <c r="E23" s="183"/>
      <c r="F23" s="183"/>
      <c r="G23" s="186"/>
      <c r="H23" s="163" t="str">
        <f t="shared" si="0"/>
        <v>ü</v>
      </c>
      <c r="I23" s="163" t="str">
        <f t="shared" si="1"/>
        <v>ü</v>
      </c>
      <c r="J23" s="163" t="str">
        <f t="shared" si="2"/>
        <v>ü</v>
      </c>
      <c r="K23" s="163" t="str">
        <f t="shared" si="3"/>
        <v>ü</v>
      </c>
      <c r="L23" s="163" t="str">
        <f t="shared" si="4"/>
        <v>ü</v>
      </c>
      <c r="M23" s="196"/>
      <c r="N23" s="147"/>
      <c r="O23" s="3"/>
      <c r="P23" s="2"/>
      <c r="Q23" s="147"/>
      <c r="R23" s="147"/>
      <c r="S23" s="147"/>
      <c r="T23" s="147"/>
      <c r="U23" s="147"/>
      <c r="V23" s="147"/>
      <c r="W23" s="147"/>
      <c r="X23" s="147"/>
      <c r="Y23" s="147"/>
      <c r="Z23" s="147"/>
      <c r="AA23" s="147"/>
    </row>
    <row r="24" spans="1:27" ht="18.75" customHeight="1" x14ac:dyDescent="0.2">
      <c r="A24" s="3"/>
      <c r="B24" s="182">
        <v>12</v>
      </c>
      <c r="C24" s="193"/>
      <c r="D24" s="195"/>
      <c r="E24" s="183"/>
      <c r="F24" s="183"/>
      <c r="G24" s="186"/>
      <c r="H24" s="163" t="str">
        <f t="shared" si="0"/>
        <v>ü</v>
      </c>
      <c r="I24" s="163" t="str">
        <f t="shared" si="1"/>
        <v>ü</v>
      </c>
      <c r="J24" s="163" t="str">
        <f t="shared" si="2"/>
        <v>ü</v>
      </c>
      <c r="K24" s="163" t="str">
        <f t="shared" si="3"/>
        <v>ü</v>
      </c>
      <c r="L24" s="163" t="str">
        <f t="shared" si="4"/>
        <v>ü</v>
      </c>
      <c r="M24" s="196"/>
      <c r="N24" s="147"/>
      <c r="O24" s="3"/>
      <c r="P24" s="2"/>
      <c r="Q24" s="147"/>
      <c r="R24" s="147"/>
      <c r="S24" s="147"/>
      <c r="T24" s="147"/>
      <c r="U24" s="147"/>
      <c r="V24" s="147"/>
      <c r="W24" s="147"/>
      <c r="X24" s="147"/>
      <c r="Y24" s="147"/>
      <c r="Z24" s="147"/>
      <c r="AA24" s="147"/>
    </row>
    <row r="25" spans="1:27" ht="18.75" customHeight="1" x14ac:dyDescent="0.2">
      <c r="A25" s="3"/>
      <c r="B25" s="182">
        <v>13</v>
      </c>
      <c r="C25" s="193"/>
      <c r="D25" s="195"/>
      <c r="E25" s="183"/>
      <c r="F25" s="183"/>
      <c r="G25" s="186"/>
      <c r="H25" s="163" t="str">
        <f t="shared" si="0"/>
        <v>ü</v>
      </c>
      <c r="I25" s="163" t="str">
        <f t="shared" si="1"/>
        <v>ü</v>
      </c>
      <c r="J25" s="163" t="str">
        <f t="shared" si="2"/>
        <v>ü</v>
      </c>
      <c r="K25" s="163" t="str">
        <f t="shared" si="3"/>
        <v>ü</v>
      </c>
      <c r="L25" s="163" t="str">
        <f t="shared" si="4"/>
        <v>ü</v>
      </c>
      <c r="M25" s="196"/>
      <c r="N25" s="147"/>
      <c r="O25" s="3"/>
      <c r="P25" s="2"/>
      <c r="Q25" s="147"/>
      <c r="R25" s="147"/>
      <c r="S25" s="147"/>
      <c r="T25" s="147"/>
      <c r="U25" s="147"/>
      <c r="V25" s="147"/>
      <c r="W25" s="147"/>
      <c r="X25" s="147"/>
      <c r="Y25" s="147"/>
      <c r="Z25" s="147"/>
      <c r="AA25" s="147"/>
    </row>
    <row r="26" spans="1:27" ht="18.75" customHeight="1" x14ac:dyDescent="0.2">
      <c r="A26" s="3"/>
      <c r="B26" s="182">
        <v>14</v>
      </c>
      <c r="C26" s="193"/>
      <c r="D26" s="195"/>
      <c r="E26" s="183"/>
      <c r="F26" s="183"/>
      <c r="G26" s="186"/>
      <c r="H26" s="163" t="str">
        <f t="shared" si="0"/>
        <v>ü</v>
      </c>
      <c r="I26" s="163" t="str">
        <f t="shared" si="1"/>
        <v>ü</v>
      </c>
      <c r="J26" s="163" t="str">
        <f t="shared" si="2"/>
        <v>ü</v>
      </c>
      <c r="K26" s="163" t="str">
        <f t="shared" si="3"/>
        <v>ü</v>
      </c>
      <c r="L26" s="163" t="str">
        <f t="shared" si="4"/>
        <v>ü</v>
      </c>
      <c r="M26" s="196"/>
      <c r="N26" s="147"/>
      <c r="O26" s="3"/>
      <c r="P26" s="2"/>
      <c r="Q26" s="147"/>
      <c r="R26" s="147"/>
      <c r="S26" s="147"/>
      <c r="T26" s="147"/>
      <c r="U26" s="147"/>
      <c r="V26" s="147"/>
      <c r="W26" s="147"/>
      <c r="X26" s="147"/>
      <c r="Y26" s="147"/>
      <c r="Z26" s="147"/>
      <c r="AA26" s="147"/>
    </row>
    <row r="27" spans="1:27" ht="18.75" customHeight="1" x14ac:dyDescent="0.2">
      <c r="A27" s="3"/>
      <c r="B27" s="182">
        <v>15</v>
      </c>
      <c r="C27" s="193"/>
      <c r="D27" s="195"/>
      <c r="E27" s="183"/>
      <c r="F27" s="183"/>
      <c r="G27" s="186"/>
      <c r="H27" s="163" t="str">
        <f t="shared" ref="H27:H35" si="5">IF($G$5="","û",IF(B27&gt;$G$5,"ü",IF(C27="",IF($M27="","û","!"),"ü")))</f>
        <v>ü</v>
      </c>
      <c r="I27" s="163" t="str">
        <f t="shared" ref="I27:I35" si="6">IF($G$5="","û",IF(B27&gt;$G$5,"ü",IF(AND(E27&lt;&gt;"",F27&lt;&gt;""),"ü",IF(D27="",IF($M27="","û","!"),"ü"))))</f>
        <v>ü</v>
      </c>
      <c r="J27" s="163" t="str">
        <f t="shared" ref="J27:J35" si="7">IF($G$5="","û",IF(OR(B27&gt;$G$5,D27&lt;&gt;""),"ü",IF(OR(E27="",F27=""),IF($M27="","û","!"),"ü")))</f>
        <v>ü</v>
      </c>
      <c r="K27" s="163" t="str">
        <f t="shared" ref="K27:K35" si="8">IF($G$5="","û",IF(OR(B27&gt;$G$5,D27&lt;&gt;""),"ü",IF(OR(E27="",F27=""),IF($M27="","û","!"),"ü")))</f>
        <v>ü</v>
      </c>
      <c r="L27" s="163" t="str">
        <f t="shared" ref="L27:L35" si="9">IF($G$5="","û",IF(B27&gt;$G$5,"ü",IF(G27="",IF($M27="","û","!"),"ü")))</f>
        <v>ü</v>
      </c>
      <c r="M27" s="196"/>
      <c r="N27" s="147"/>
      <c r="O27" s="3"/>
      <c r="P27" s="2"/>
      <c r="Q27" s="147"/>
      <c r="R27" s="147"/>
      <c r="S27" s="147"/>
      <c r="T27" s="147"/>
      <c r="U27" s="147"/>
      <c r="V27" s="147"/>
      <c r="W27" s="147"/>
      <c r="X27" s="147"/>
      <c r="Y27" s="147"/>
      <c r="Z27" s="147"/>
      <c r="AA27" s="147"/>
    </row>
    <row r="28" spans="1:27" ht="18.75" customHeight="1" x14ac:dyDescent="0.2">
      <c r="A28" s="3"/>
      <c r="B28" s="182">
        <v>16</v>
      </c>
      <c r="C28" s="193"/>
      <c r="D28" s="195"/>
      <c r="E28" s="183"/>
      <c r="F28" s="183"/>
      <c r="G28" s="185"/>
      <c r="H28" s="163" t="str">
        <f t="shared" si="5"/>
        <v>ü</v>
      </c>
      <c r="I28" s="163" t="str">
        <f t="shared" si="6"/>
        <v>ü</v>
      </c>
      <c r="J28" s="163" t="str">
        <f t="shared" si="7"/>
        <v>ü</v>
      </c>
      <c r="K28" s="163" t="str">
        <f t="shared" si="8"/>
        <v>ü</v>
      </c>
      <c r="L28" s="163" t="str">
        <f t="shared" si="9"/>
        <v>ü</v>
      </c>
      <c r="M28" s="196"/>
      <c r="N28" s="147"/>
      <c r="O28" s="3"/>
      <c r="P28" s="2"/>
      <c r="Q28" s="147"/>
      <c r="R28" s="147"/>
      <c r="S28" s="147"/>
      <c r="T28" s="147"/>
      <c r="U28" s="147"/>
      <c r="V28" s="147"/>
      <c r="W28" s="147"/>
      <c r="X28" s="147"/>
      <c r="Y28" s="147"/>
      <c r="Z28" s="147"/>
      <c r="AA28" s="147"/>
    </row>
    <row r="29" spans="1:27" ht="18.75" customHeight="1" x14ac:dyDescent="0.2">
      <c r="A29" s="3"/>
      <c r="B29" s="182">
        <v>17</v>
      </c>
      <c r="C29" s="193"/>
      <c r="D29" s="195"/>
      <c r="E29" s="183"/>
      <c r="F29" s="183"/>
      <c r="G29" s="185"/>
      <c r="H29" s="163" t="str">
        <f t="shared" si="5"/>
        <v>ü</v>
      </c>
      <c r="I29" s="163" t="str">
        <f t="shared" si="6"/>
        <v>ü</v>
      </c>
      <c r="J29" s="163" t="str">
        <f t="shared" si="7"/>
        <v>ü</v>
      </c>
      <c r="K29" s="163" t="str">
        <f t="shared" si="8"/>
        <v>ü</v>
      </c>
      <c r="L29" s="163" t="str">
        <f t="shared" si="9"/>
        <v>ü</v>
      </c>
      <c r="M29" s="196"/>
      <c r="N29" s="147"/>
      <c r="O29" s="3"/>
      <c r="P29" s="2"/>
      <c r="Q29" s="147"/>
      <c r="R29" s="147"/>
      <c r="S29" s="147"/>
      <c r="T29" s="147"/>
      <c r="U29" s="147"/>
      <c r="V29" s="147"/>
      <c r="W29" s="147"/>
      <c r="X29" s="147"/>
      <c r="Y29" s="147"/>
      <c r="Z29" s="147"/>
      <c r="AA29" s="147"/>
    </row>
    <row r="30" spans="1:27" ht="18.75" customHeight="1" x14ac:dyDescent="0.2">
      <c r="A30" s="3"/>
      <c r="B30" s="182">
        <v>18</v>
      </c>
      <c r="C30" s="193"/>
      <c r="D30" s="195"/>
      <c r="E30" s="183"/>
      <c r="F30" s="183"/>
      <c r="G30" s="185"/>
      <c r="H30" s="163" t="str">
        <f t="shared" si="5"/>
        <v>ü</v>
      </c>
      <c r="I30" s="163" t="str">
        <f t="shared" si="6"/>
        <v>ü</v>
      </c>
      <c r="J30" s="163" t="str">
        <f t="shared" si="7"/>
        <v>ü</v>
      </c>
      <c r="K30" s="163" t="str">
        <f t="shared" si="8"/>
        <v>ü</v>
      </c>
      <c r="L30" s="163" t="str">
        <f t="shared" si="9"/>
        <v>ü</v>
      </c>
      <c r="M30" s="196"/>
      <c r="N30" s="147"/>
      <c r="O30" s="3"/>
      <c r="P30" s="2"/>
      <c r="Q30" s="147"/>
      <c r="R30" s="147"/>
      <c r="S30" s="147"/>
      <c r="T30" s="147"/>
      <c r="U30" s="147"/>
      <c r="V30" s="147"/>
      <c r="W30" s="147"/>
      <c r="X30" s="147"/>
      <c r="Y30" s="147"/>
      <c r="Z30" s="147"/>
      <c r="AA30" s="147"/>
    </row>
    <row r="31" spans="1:27" ht="18.75" customHeight="1" x14ac:dyDescent="0.2">
      <c r="A31" s="3"/>
      <c r="B31" s="182">
        <v>19</v>
      </c>
      <c r="C31" s="193"/>
      <c r="D31" s="195"/>
      <c r="E31" s="183"/>
      <c r="F31" s="183"/>
      <c r="G31" s="185"/>
      <c r="H31" s="163" t="str">
        <f t="shared" si="5"/>
        <v>ü</v>
      </c>
      <c r="I31" s="163" t="str">
        <f t="shared" si="6"/>
        <v>ü</v>
      </c>
      <c r="J31" s="163" t="str">
        <f t="shared" si="7"/>
        <v>ü</v>
      </c>
      <c r="K31" s="163" t="str">
        <f t="shared" si="8"/>
        <v>ü</v>
      </c>
      <c r="L31" s="163" t="str">
        <f t="shared" si="9"/>
        <v>ü</v>
      </c>
      <c r="M31" s="196"/>
      <c r="N31" s="147"/>
      <c r="O31" s="3"/>
      <c r="P31" s="2"/>
      <c r="Q31" s="147"/>
      <c r="R31" s="147"/>
      <c r="S31" s="147"/>
      <c r="T31" s="147"/>
      <c r="U31" s="147"/>
      <c r="V31" s="147"/>
      <c r="W31" s="147"/>
      <c r="X31" s="147"/>
      <c r="Y31" s="147"/>
      <c r="Z31" s="147"/>
      <c r="AA31" s="147"/>
    </row>
    <row r="32" spans="1:27" ht="18.75" customHeight="1" x14ac:dyDescent="0.2">
      <c r="A32" s="3"/>
      <c r="B32" s="182">
        <v>20</v>
      </c>
      <c r="C32" s="193"/>
      <c r="D32" s="195"/>
      <c r="E32" s="183"/>
      <c r="F32" s="183"/>
      <c r="G32" s="185"/>
      <c r="H32" s="163" t="str">
        <f t="shared" si="5"/>
        <v>ü</v>
      </c>
      <c r="I32" s="163" t="str">
        <f t="shared" si="6"/>
        <v>ü</v>
      </c>
      <c r="J32" s="163" t="str">
        <f t="shared" si="7"/>
        <v>ü</v>
      </c>
      <c r="K32" s="163" t="str">
        <f t="shared" si="8"/>
        <v>ü</v>
      </c>
      <c r="L32" s="163" t="str">
        <f t="shared" si="9"/>
        <v>ü</v>
      </c>
      <c r="M32" s="196"/>
      <c r="N32" s="147"/>
      <c r="O32" s="3"/>
      <c r="P32" s="2"/>
      <c r="Q32" s="147"/>
      <c r="R32" s="147"/>
      <c r="S32" s="147"/>
      <c r="T32" s="147"/>
      <c r="U32" s="147"/>
      <c r="V32" s="147"/>
      <c r="W32" s="147"/>
      <c r="X32" s="147"/>
      <c r="Y32" s="147"/>
      <c r="Z32" s="147"/>
      <c r="AA32" s="147"/>
    </row>
    <row r="33" spans="1:27" ht="18.75" customHeight="1" x14ac:dyDescent="0.2">
      <c r="A33" s="3"/>
      <c r="B33" s="182">
        <v>21</v>
      </c>
      <c r="C33" s="193"/>
      <c r="D33" s="195"/>
      <c r="E33" s="183"/>
      <c r="F33" s="183"/>
      <c r="G33" s="185"/>
      <c r="H33" s="163" t="str">
        <f t="shared" si="5"/>
        <v>ü</v>
      </c>
      <c r="I33" s="163" t="str">
        <f t="shared" si="6"/>
        <v>ü</v>
      </c>
      <c r="J33" s="163" t="str">
        <f t="shared" si="7"/>
        <v>ü</v>
      </c>
      <c r="K33" s="163" t="str">
        <f t="shared" si="8"/>
        <v>ü</v>
      </c>
      <c r="L33" s="163" t="str">
        <f t="shared" si="9"/>
        <v>ü</v>
      </c>
      <c r="M33" s="196"/>
      <c r="N33" s="147"/>
      <c r="O33" s="3"/>
      <c r="P33" s="2"/>
      <c r="Q33" s="147"/>
      <c r="R33" s="147"/>
      <c r="S33" s="147"/>
      <c r="T33" s="147"/>
      <c r="U33" s="147"/>
      <c r="V33" s="147"/>
      <c r="W33" s="147"/>
      <c r="X33" s="147"/>
      <c r="Y33" s="147"/>
      <c r="Z33" s="147"/>
      <c r="AA33" s="147"/>
    </row>
    <row r="34" spans="1:27" ht="18.75" customHeight="1" x14ac:dyDescent="0.2">
      <c r="A34" s="3"/>
      <c r="B34" s="182">
        <v>22</v>
      </c>
      <c r="C34" s="193"/>
      <c r="D34" s="195"/>
      <c r="E34" s="183"/>
      <c r="F34" s="183"/>
      <c r="G34" s="185"/>
      <c r="H34" s="163" t="str">
        <f t="shared" si="5"/>
        <v>ü</v>
      </c>
      <c r="I34" s="163" t="str">
        <f t="shared" si="6"/>
        <v>ü</v>
      </c>
      <c r="J34" s="163" t="str">
        <f t="shared" si="7"/>
        <v>ü</v>
      </c>
      <c r="K34" s="163" t="str">
        <f t="shared" si="8"/>
        <v>ü</v>
      </c>
      <c r="L34" s="163" t="str">
        <f t="shared" si="9"/>
        <v>ü</v>
      </c>
      <c r="M34" s="196"/>
      <c r="N34" s="147"/>
      <c r="O34" s="3"/>
      <c r="P34" s="2"/>
      <c r="Q34" s="147"/>
      <c r="R34" s="147"/>
      <c r="S34" s="147"/>
      <c r="T34" s="147"/>
      <c r="U34" s="147"/>
      <c r="V34" s="147"/>
      <c r="W34" s="147"/>
      <c r="X34" s="147"/>
      <c r="Y34" s="147"/>
      <c r="Z34" s="147"/>
      <c r="AA34" s="147"/>
    </row>
    <row r="35" spans="1:27" ht="18.75" customHeight="1" x14ac:dyDescent="0.2">
      <c r="A35" s="3"/>
      <c r="B35" s="182">
        <v>23</v>
      </c>
      <c r="C35" s="194"/>
      <c r="D35" s="195"/>
      <c r="E35" s="183"/>
      <c r="F35" s="183"/>
      <c r="G35" s="185"/>
      <c r="H35" s="163" t="str">
        <f t="shared" si="5"/>
        <v>ü</v>
      </c>
      <c r="I35" s="163" t="str">
        <f t="shared" si="6"/>
        <v>ü</v>
      </c>
      <c r="J35" s="163" t="str">
        <f t="shared" si="7"/>
        <v>ü</v>
      </c>
      <c r="K35" s="163" t="str">
        <f t="shared" si="8"/>
        <v>ü</v>
      </c>
      <c r="L35" s="163" t="str">
        <f t="shared" si="9"/>
        <v>ü</v>
      </c>
      <c r="M35" s="196"/>
      <c r="N35" s="147"/>
      <c r="O35" s="3"/>
      <c r="P35" s="2"/>
      <c r="Q35" s="147"/>
      <c r="R35" s="147"/>
      <c r="S35" s="147"/>
      <c r="T35" s="147"/>
      <c r="U35" s="147"/>
      <c r="V35" s="147"/>
      <c r="W35" s="147"/>
      <c r="X35" s="147"/>
      <c r="Y35" s="147"/>
      <c r="Z35" s="147"/>
      <c r="AA35" s="147"/>
    </row>
    <row r="36" spans="1:27" ht="14.25" hidden="1" customHeight="1" x14ac:dyDescent="0.2">
      <c r="A36" s="3"/>
      <c r="B36" s="157">
        <v>99</v>
      </c>
      <c r="C36" s="164" t="s">
        <v>210</v>
      </c>
      <c r="D36" s="158"/>
      <c r="E36" s="159"/>
      <c r="F36" s="160"/>
      <c r="G36" s="166">
        <f>SUM(G13:G35)</f>
        <v>9</v>
      </c>
      <c r="H36" s="161"/>
      <c r="I36" s="161"/>
      <c r="J36" s="161"/>
      <c r="K36" s="161"/>
      <c r="L36" s="162"/>
      <c r="M36" s="22"/>
      <c r="N36" s="147"/>
      <c r="O36" s="3"/>
      <c r="P36" s="2"/>
      <c r="Q36" s="147"/>
      <c r="R36" s="147"/>
      <c r="S36" s="147"/>
      <c r="T36" s="147"/>
      <c r="U36" s="147"/>
      <c r="V36" s="147"/>
      <c r="W36" s="147"/>
      <c r="X36" s="147"/>
      <c r="Y36" s="147"/>
      <c r="Z36" s="147"/>
      <c r="AA36" s="147"/>
    </row>
    <row r="37" spans="1:27" x14ac:dyDescent="0.2">
      <c r="A37" s="3"/>
      <c r="B37" s="147"/>
      <c r="C37" s="147"/>
      <c r="D37" s="147"/>
      <c r="E37" s="150"/>
      <c r="F37" s="150"/>
      <c r="G37" s="150"/>
      <c r="I37" s="155"/>
      <c r="J37" s="155"/>
      <c r="K37" s="155"/>
      <c r="L37" s="155"/>
      <c r="M37" s="147"/>
      <c r="N37" s="147"/>
      <c r="O37" s="3"/>
      <c r="P37" s="2"/>
      <c r="Q37" s="147"/>
      <c r="R37" s="147"/>
      <c r="S37" s="147"/>
      <c r="T37" s="147"/>
      <c r="U37" s="147"/>
      <c r="V37" s="147"/>
      <c r="W37" s="147"/>
      <c r="X37" s="147"/>
      <c r="Y37" s="147"/>
      <c r="Z37" s="147"/>
      <c r="AA37" s="147"/>
    </row>
    <row r="38" spans="1:27" x14ac:dyDescent="0.2">
      <c r="A38" s="3"/>
      <c r="B38" s="147"/>
      <c r="C38" s="205" t="str">
        <f>Text!C70</f>
        <v>Comment</v>
      </c>
      <c r="D38" s="309"/>
      <c r="E38" s="310"/>
      <c r="F38" s="310"/>
      <c r="G38" s="310"/>
      <c r="H38" s="310"/>
      <c r="I38" s="310"/>
      <c r="J38" s="310"/>
      <c r="K38" s="310"/>
      <c r="L38" s="310"/>
      <c r="M38" s="311"/>
      <c r="N38" s="147"/>
      <c r="O38" s="3"/>
      <c r="P38" s="2"/>
      <c r="Q38" s="147"/>
      <c r="R38" s="147"/>
      <c r="S38" s="147"/>
      <c r="T38" s="147"/>
      <c r="U38" s="147"/>
      <c r="V38" s="147"/>
      <c r="W38" s="147"/>
      <c r="X38" s="147"/>
      <c r="Y38" s="147"/>
      <c r="Z38" s="147"/>
      <c r="AA38" s="147"/>
    </row>
    <row r="39" spans="1:27" x14ac:dyDescent="0.2">
      <c r="A39" s="3"/>
      <c r="B39" s="147"/>
      <c r="C39" s="147"/>
      <c r="D39" s="312"/>
      <c r="E39" s="313"/>
      <c r="F39" s="313"/>
      <c r="G39" s="313"/>
      <c r="H39" s="313"/>
      <c r="I39" s="313"/>
      <c r="J39" s="313"/>
      <c r="K39" s="313"/>
      <c r="L39" s="313"/>
      <c r="M39" s="314"/>
      <c r="N39" s="147"/>
      <c r="O39" s="3"/>
      <c r="P39" s="2"/>
      <c r="Q39" s="147"/>
      <c r="R39" s="147"/>
      <c r="S39" s="147"/>
      <c r="T39" s="147"/>
      <c r="U39" s="147"/>
      <c r="V39" s="147"/>
      <c r="W39" s="147"/>
      <c r="X39" s="147"/>
      <c r="Y39" s="147"/>
      <c r="Z39" s="147"/>
      <c r="AA39" s="147"/>
    </row>
    <row r="40" spans="1:27" x14ac:dyDescent="0.2">
      <c r="A40" s="3"/>
      <c r="B40" s="147"/>
      <c r="C40" s="147"/>
      <c r="D40" s="312"/>
      <c r="E40" s="313"/>
      <c r="F40" s="313"/>
      <c r="G40" s="313"/>
      <c r="H40" s="313"/>
      <c r="I40" s="313"/>
      <c r="J40" s="313"/>
      <c r="K40" s="313"/>
      <c r="L40" s="313"/>
      <c r="M40" s="314"/>
      <c r="N40" s="147"/>
      <c r="O40" s="3"/>
      <c r="P40" s="2"/>
      <c r="Q40" s="147"/>
      <c r="R40" s="147"/>
      <c r="S40" s="147"/>
      <c r="T40" s="147"/>
      <c r="U40" s="147"/>
      <c r="V40" s="147"/>
      <c r="W40" s="147"/>
      <c r="X40" s="147"/>
      <c r="Y40" s="147"/>
      <c r="Z40" s="147"/>
      <c r="AA40" s="147"/>
    </row>
    <row r="41" spans="1:27" x14ac:dyDescent="0.2">
      <c r="A41" s="3"/>
      <c r="B41" s="147"/>
      <c r="C41" s="147"/>
      <c r="D41" s="312"/>
      <c r="E41" s="313"/>
      <c r="F41" s="313"/>
      <c r="G41" s="313"/>
      <c r="H41" s="313"/>
      <c r="I41" s="313"/>
      <c r="J41" s="313"/>
      <c r="K41" s="313"/>
      <c r="L41" s="313"/>
      <c r="M41" s="314"/>
      <c r="N41" s="147"/>
      <c r="O41" s="3"/>
      <c r="P41" s="2"/>
      <c r="Q41" s="147"/>
      <c r="R41" s="147"/>
      <c r="S41" s="147"/>
      <c r="T41" s="147"/>
      <c r="U41" s="147"/>
      <c r="V41" s="147"/>
      <c r="W41" s="147"/>
      <c r="X41" s="147"/>
      <c r="Y41" s="147"/>
      <c r="Z41" s="147"/>
      <c r="AA41" s="147"/>
    </row>
    <row r="42" spans="1:27" x14ac:dyDescent="0.2">
      <c r="A42" s="3"/>
      <c r="B42" s="147"/>
      <c r="C42" s="147"/>
      <c r="D42" s="312"/>
      <c r="E42" s="313"/>
      <c r="F42" s="313"/>
      <c r="G42" s="313"/>
      <c r="H42" s="313"/>
      <c r="I42" s="313"/>
      <c r="J42" s="313"/>
      <c r="K42" s="313"/>
      <c r="L42" s="313"/>
      <c r="M42" s="314"/>
      <c r="N42" s="147"/>
      <c r="O42" s="3"/>
      <c r="P42" s="2"/>
      <c r="Q42" s="147"/>
      <c r="R42" s="147"/>
      <c r="S42" s="147"/>
      <c r="T42" s="147"/>
      <c r="U42" s="147"/>
      <c r="V42" s="147"/>
      <c r="W42" s="147"/>
      <c r="X42" s="147"/>
      <c r="Y42" s="147"/>
      <c r="Z42" s="147"/>
      <c r="AA42" s="147"/>
    </row>
    <row r="43" spans="1:27" x14ac:dyDescent="0.2">
      <c r="A43" s="3"/>
      <c r="B43" s="147"/>
      <c r="C43" s="147"/>
      <c r="D43" s="315"/>
      <c r="E43" s="316"/>
      <c r="F43" s="316"/>
      <c r="G43" s="316"/>
      <c r="H43" s="316"/>
      <c r="I43" s="316"/>
      <c r="J43" s="316"/>
      <c r="K43" s="316"/>
      <c r="L43" s="316"/>
      <c r="M43" s="317"/>
      <c r="N43" s="147"/>
      <c r="O43" s="3"/>
      <c r="P43" s="2"/>
      <c r="Q43" s="147"/>
      <c r="R43" s="147"/>
      <c r="S43" s="147"/>
      <c r="T43" s="147"/>
      <c r="U43" s="147"/>
      <c r="V43" s="147"/>
      <c r="W43" s="147"/>
      <c r="X43" s="147"/>
      <c r="Y43" s="147"/>
      <c r="Z43" s="147"/>
      <c r="AA43" s="147"/>
    </row>
    <row r="44" spans="1:27" ht="6" customHeight="1" x14ac:dyDescent="0.2">
      <c r="A44" s="3"/>
      <c r="B44" s="147"/>
      <c r="C44" s="147"/>
      <c r="D44" s="147"/>
      <c r="E44" s="147"/>
      <c r="F44" s="147"/>
      <c r="G44" s="147"/>
      <c r="H44" s="147"/>
      <c r="I44" s="147"/>
      <c r="J44" s="147"/>
      <c r="K44" s="147"/>
      <c r="L44" s="147"/>
      <c r="M44" s="147"/>
      <c r="N44" s="147"/>
      <c r="O44" s="3"/>
      <c r="P44" s="2"/>
      <c r="Q44" s="147"/>
      <c r="R44" s="147"/>
      <c r="S44" s="147"/>
      <c r="T44" s="147"/>
      <c r="U44" s="147"/>
      <c r="V44" s="147"/>
      <c r="W44" s="147"/>
      <c r="X44" s="147"/>
      <c r="Y44" s="147"/>
      <c r="Z44" s="147"/>
      <c r="AA44" s="147"/>
    </row>
    <row r="45" spans="1:27" ht="14.25" customHeight="1" x14ac:dyDescent="0.2">
      <c r="A45" s="3"/>
      <c r="B45" s="3"/>
      <c r="C45" s="3"/>
      <c r="D45" s="3"/>
      <c r="E45" s="3"/>
      <c r="F45" s="3"/>
      <c r="G45" s="3"/>
      <c r="H45" s="3"/>
      <c r="I45" s="3"/>
      <c r="J45" s="3"/>
      <c r="K45" s="3"/>
      <c r="L45" s="3"/>
      <c r="M45" s="3"/>
      <c r="N45" s="3"/>
      <c r="O45" s="3"/>
      <c r="P45" s="2"/>
      <c r="Q45" s="147"/>
      <c r="R45" s="147"/>
      <c r="S45" s="147"/>
      <c r="T45" s="147"/>
      <c r="U45" s="147"/>
      <c r="V45" s="147"/>
      <c r="W45" s="147"/>
      <c r="X45" s="147"/>
      <c r="Y45" s="147"/>
      <c r="Z45" s="147"/>
      <c r="AA45" s="147"/>
    </row>
    <row r="46" spans="1:27" hidden="1" x14ac:dyDescent="0.2">
      <c r="B46" s="147"/>
      <c r="C46" s="147"/>
      <c r="D46" s="147"/>
      <c r="E46" s="147"/>
      <c r="F46" s="147"/>
      <c r="G46" s="147"/>
      <c r="H46" s="147"/>
      <c r="I46" s="147"/>
      <c r="J46" s="147"/>
      <c r="K46" s="147"/>
      <c r="L46" s="147"/>
      <c r="M46" s="147"/>
      <c r="N46" s="147"/>
      <c r="O46" s="147"/>
      <c r="P46" s="147"/>
      <c r="Q46" s="147"/>
      <c r="R46" s="147"/>
      <c r="S46" s="147"/>
      <c r="T46" s="147"/>
      <c r="U46" s="147"/>
      <c r="V46" s="147"/>
      <c r="W46" s="147"/>
      <c r="X46" s="147"/>
      <c r="Y46" s="147"/>
      <c r="Z46" s="147"/>
      <c r="AA46" s="147"/>
    </row>
    <row r="47" spans="1:27" hidden="1" x14ac:dyDescent="0.2">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row>
    <row r="48" spans="1:27" ht="19.5" hidden="1" x14ac:dyDescent="0.2">
      <c r="B48" s="147"/>
      <c r="C48" s="147"/>
      <c r="D48" s="147"/>
      <c r="E48" s="147"/>
      <c r="G48" s="165" t="s">
        <v>132</v>
      </c>
      <c r="H48" s="171">
        <f>COUNTIF(H13:L35,"ü")</f>
        <v>115</v>
      </c>
      <c r="I48" s="147"/>
      <c r="J48" s="147"/>
      <c r="K48" s="147"/>
      <c r="L48" s="147"/>
      <c r="M48" s="147"/>
      <c r="N48" s="147"/>
      <c r="O48" s="147"/>
      <c r="P48" s="147"/>
      <c r="Q48" s="147"/>
      <c r="R48" s="147"/>
      <c r="S48" s="147"/>
      <c r="T48" s="147"/>
      <c r="U48" s="147"/>
      <c r="V48" s="147"/>
      <c r="W48" s="147"/>
      <c r="X48" s="147"/>
      <c r="Y48" s="147"/>
      <c r="Z48" s="147"/>
      <c r="AA48" s="147"/>
    </row>
    <row r="49" spans="2:27" ht="19.5" hidden="1" x14ac:dyDescent="0.2">
      <c r="B49" s="147"/>
      <c r="C49" s="147"/>
      <c r="D49" s="147"/>
      <c r="E49" s="147"/>
      <c r="G49" s="163" t="s">
        <v>134</v>
      </c>
      <c r="H49" s="171">
        <f>COUNTIF(H13:L35,"!")</f>
        <v>0</v>
      </c>
      <c r="I49" s="147"/>
      <c r="J49" s="147"/>
      <c r="K49" s="147"/>
      <c r="L49" s="147"/>
      <c r="M49" s="147"/>
      <c r="N49" s="147"/>
      <c r="O49" s="147"/>
      <c r="P49" s="147"/>
      <c r="Q49" s="147"/>
      <c r="R49" s="147"/>
      <c r="S49" s="147"/>
      <c r="T49" s="147"/>
      <c r="U49" s="147"/>
      <c r="V49" s="147"/>
      <c r="W49" s="147"/>
      <c r="X49" s="147"/>
      <c r="Y49" s="147"/>
      <c r="Z49" s="147"/>
      <c r="AA49" s="147"/>
    </row>
    <row r="50" spans="2:27" hidden="1" x14ac:dyDescent="0.2">
      <c r="B50" s="147"/>
      <c r="C50" s="147"/>
      <c r="D50" s="147"/>
      <c r="E50" s="147"/>
      <c r="G50" s="170" t="s">
        <v>213</v>
      </c>
      <c r="H50" s="171">
        <f>SUM(H48:H49)</f>
        <v>115</v>
      </c>
      <c r="I50" s="147"/>
      <c r="J50" s="147"/>
      <c r="K50" s="147"/>
      <c r="L50" s="147"/>
      <c r="M50" s="147"/>
      <c r="N50" s="147"/>
      <c r="O50" s="147"/>
      <c r="P50" s="147"/>
      <c r="Q50" s="147"/>
      <c r="R50" s="147"/>
      <c r="S50" s="147"/>
      <c r="T50" s="147"/>
      <c r="U50" s="147"/>
      <c r="V50" s="147"/>
      <c r="W50" s="147"/>
      <c r="X50" s="147"/>
      <c r="Y50" s="147"/>
      <c r="Z50" s="147"/>
      <c r="AA50" s="147"/>
    </row>
    <row r="51" spans="2:27" ht="19.5" hidden="1" x14ac:dyDescent="0.2">
      <c r="B51" s="147"/>
      <c r="C51" s="147"/>
      <c r="D51" s="147"/>
      <c r="E51" s="147"/>
      <c r="G51" s="163" t="s">
        <v>133</v>
      </c>
      <c r="H51" s="171">
        <f>COUNTIF(H13:L35,"û")</f>
        <v>0</v>
      </c>
      <c r="I51" s="147"/>
      <c r="J51" s="147"/>
      <c r="K51" s="147"/>
      <c r="L51" s="147"/>
      <c r="M51" s="147"/>
      <c r="N51" s="147"/>
      <c r="O51" s="147"/>
      <c r="P51" s="147"/>
      <c r="Q51" s="147"/>
      <c r="R51" s="147"/>
      <c r="S51" s="147"/>
      <c r="T51" s="147"/>
      <c r="U51" s="147"/>
      <c r="V51" s="147"/>
      <c r="W51" s="147"/>
      <c r="X51" s="147"/>
      <c r="Y51" s="147"/>
      <c r="Z51" s="147"/>
      <c r="AA51" s="147"/>
    </row>
    <row r="52" spans="2:27" hidden="1" x14ac:dyDescent="0.2">
      <c r="B52" s="147"/>
      <c r="C52" s="147"/>
      <c r="D52" s="147"/>
      <c r="E52" s="147"/>
      <c r="G52" s="170" t="s">
        <v>185</v>
      </c>
      <c r="H52" s="171">
        <f>SUM(H50,H51)</f>
        <v>115</v>
      </c>
      <c r="I52" s="147"/>
      <c r="J52" s="147"/>
      <c r="K52" s="147"/>
      <c r="L52" s="147"/>
      <c r="M52" s="147"/>
      <c r="N52" s="147"/>
      <c r="O52" s="147"/>
      <c r="P52" s="147"/>
      <c r="Q52" s="147"/>
      <c r="R52" s="147"/>
      <c r="S52" s="147"/>
      <c r="T52" s="147"/>
      <c r="U52" s="147"/>
      <c r="V52" s="147"/>
      <c r="W52" s="147"/>
      <c r="X52" s="147"/>
      <c r="Y52" s="147"/>
      <c r="Z52" s="147"/>
      <c r="AA52" s="147"/>
    </row>
    <row r="53" spans="2:27" hidden="1" x14ac:dyDescent="0.2">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row>
    <row r="54" spans="2:27" hidden="1" x14ac:dyDescent="0.2">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row>
    <row r="55" spans="2:27" hidden="1" x14ac:dyDescent="0.2">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row>
    <row r="56" spans="2:27" hidden="1" x14ac:dyDescent="0.2">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row>
    <row r="57" spans="2:27" hidden="1" x14ac:dyDescent="0.2">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row>
    <row r="58" spans="2:27" hidden="1" x14ac:dyDescent="0.2">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row>
    <row r="59" spans="2:27" hidden="1" x14ac:dyDescent="0.2">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row>
    <row r="60" spans="2:27" hidden="1" x14ac:dyDescent="0.2">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row>
    <row r="61" spans="2:27" hidden="1" x14ac:dyDescent="0.2">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row>
    <row r="62" spans="2:27" hidden="1" x14ac:dyDescent="0.2">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row>
    <row r="63" spans="2:27" hidden="1" x14ac:dyDescent="0.2">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row>
    <row r="64" spans="2:27" hidden="1" x14ac:dyDescent="0.2">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row>
    <row r="65" spans="2:27" hidden="1" x14ac:dyDescent="0.2">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row>
    <row r="66" spans="2:27" hidden="1" x14ac:dyDescent="0.2">
      <c r="B66" s="147"/>
      <c r="C66" s="147"/>
      <c r="D66" s="147"/>
      <c r="E66" s="147"/>
      <c r="F66" s="147"/>
      <c r="G66" s="147"/>
      <c r="H66" s="147"/>
      <c r="I66" s="147"/>
      <c r="J66" s="147"/>
      <c r="K66" s="147"/>
      <c r="L66" s="147"/>
      <c r="M66" s="147"/>
      <c r="N66" s="147"/>
      <c r="O66" s="147"/>
      <c r="P66" s="147"/>
      <c r="Q66" s="147"/>
      <c r="R66" s="147"/>
      <c r="S66" s="147"/>
      <c r="T66" s="147"/>
      <c r="U66" s="147"/>
      <c r="V66" s="147"/>
      <c r="W66" s="147"/>
      <c r="X66" s="147"/>
      <c r="Y66" s="147"/>
      <c r="Z66" s="147"/>
      <c r="AA66" s="147"/>
    </row>
    <row r="67" spans="2:27" hidden="1" x14ac:dyDescent="0.2"/>
  </sheetData>
  <sheetProtection password="DF57" sheet="1" objects="1" scenarios="1"/>
  <mergeCells count="12">
    <mergeCell ref="D38:M43"/>
    <mergeCell ref="D9:F9"/>
    <mergeCell ref="D10:D11"/>
    <mergeCell ref="G5:H5"/>
    <mergeCell ref="H4:M4"/>
    <mergeCell ref="G10:G11"/>
    <mergeCell ref="H11:L11"/>
    <mergeCell ref="C3:F3"/>
    <mergeCell ref="C7:D7"/>
    <mergeCell ref="C5:F5"/>
    <mergeCell ref="C10:C11"/>
    <mergeCell ref="E10:F10"/>
  </mergeCells>
  <phoneticPr fontId="0" type="noConversion"/>
  <conditionalFormatting sqref="D13:D35">
    <cfRule type="expression" dxfId="13" priority="1" stopIfTrue="1">
      <formula>E13=""</formula>
    </cfRule>
    <cfRule type="expression" dxfId="12" priority="2" stopIfTrue="1">
      <formula>F13=""</formula>
    </cfRule>
  </conditionalFormatting>
  <conditionalFormatting sqref="E13:E35">
    <cfRule type="expression" dxfId="11" priority="3" stopIfTrue="1">
      <formula>D13=""</formula>
    </cfRule>
  </conditionalFormatting>
  <conditionalFormatting sqref="F13:F35">
    <cfRule type="expression" dxfId="10" priority="4" stopIfTrue="1">
      <formula>D13=""</formula>
    </cfRule>
  </conditionalFormatting>
  <conditionalFormatting sqref="I5 G48:G52 H13:L36">
    <cfRule type="cellIs" dxfId="9" priority="5" stopIfTrue="1" operator="equal">
      <formula>"ü"</formula>
    </cfRule>
    <cfRule type="cellIs" dxfId="8" priority="6" stopIfTrue="1" operator="equal">
      <formula>"û"</formula>
    </cfRule>
    <cfRule type="cellIs" dxfId="7" priority="7" stopIfTrue="1" operator="equal">
      <formula>"!"</formula>
    </cfRule>
  </conditionalFormatting>
  <dataValidations count="4">
    <dataValidation allowBlank="1" sqref="I5"/>
    <dataValidation type="whole" allowBlank="1" showErrorMessage="1" errorTitle="Incorrect data entered" error="Please only enter a whole number into this cell" promptTitle="Validation/" prompt="Number of caravans must be less than or equal to total capacity." sqref="G13:G35">
      <formula1>0</formula1>
      <formula2>1000000</formula2>
    </dataValidation>
    <dataValidation type="textLength" operator="equal" allowBlank="1" showInputMessage="1" showErrorMessage="1" errorTitle="Validation" error="Six digit grid reference required" promptTitle="Validation" prompt="Six digit grid reference required" sqref="E13:F35">
      <formula1>6</formula1>
    </dataValidation>
    <dataValidation type="whole" allowBlank="1" showErrorMessage="1" errorTitle="Incorrect data entered" error="Please only enter a whole number in this cell" sqref="G5:H5">
      <formula1>0</formula1>
      <formula2>1000000</formula2>
    </dataValidation>
  </dataValidations>
  <hyperlinks>
    <hyperlink ref="C7" location="'General Guidance'!A1" display="'General Guidance'!A1"/>
    <hyperlink ref="H4:M4" location="'Table 3'!A1" display="'Table 3'!A1"/>
    <hyperlink ref="M5" location="Home!A1" display="Home!A1"/>
    <hyperlink ref="C7:D7" location="'Definition Guidance'!A1" display="'Definition Guidance'!A1"/>
  </hyperlinks>
  <pageMargins left="0.74803149606299213" right="0.74803149606299213" top="0.98425196850393704" bottom="0.98425196850393704" header="0.51181102362204722" footer="0.51181102362204722"/>
  <pageSetup paperSize="9" scale="6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AE53"/>
  <sheetViews>
    <sheetView showGridLines="0" showRowColHeaders="0" zoomScaleNormal="100" zoomScaleSheetLayoutView="100" workbookViewId="0">
      <selection activeCell="C7" sqref="C7:D7"/>
    </sheetView>
  </sheetViews>
  <sheetFormatPr defaultColWidth="0" defaultRowHeight="12.75" zeroHeight="1" x14ac:dyDescent="0.2"/>
  <cols>
    <col min="1" max="1" width="3.5703125" style="21" customWidth="1"/>
    <col min="2" max="2" width="3.28515625" style="21" customWidth="1"/>
    <col min="3" max="3" width="19.140625" style="21" customWidth="1"/>
    <col min="4" max="4" width="12.42578125" style="21" customWidth="1"/>
    <col min="5" max="6" width="14" style="21" customWidth="1"/>
    <col min="7" max="7" width="14.42578125" style="21" customWidth="1"/>
    <col min="8" max="9" width="12.5703125" style="21" customWidth="1"/>
    <col min="10" max="16" width="3.42578125" style="21" customWidth="1"/>
    <col min="17" max="17" width="24.5703125" style="21" customWidth="1"/>
    <col min="18" max="18" width="2.28515625" style="21" customWidth="1"/>
    <col min="19" max="19" width="3.5703125" style="21" customWidth="1"/>
    <col min="20" max="16384" width="0" style="21" hidden="1"/>
  </cols>
  <sheetData>
    <row r="1" spans="1:31" ht="12.75" customHeight="1" x14ac:dyDescent="0.2">
      <c r="A1" s="3"/>
      <c r="B1" s="3"/>
      <c r="C1" s="3"/>
      <c r="D1" s="3"/>
      <c r="E1" s="3"/>
      <c r="F1" s="3"/>
      <c r="G1" s="3"/>
      <c r="H1" s="3"/>
      <c r="I1" s="3"/>
      <c r="J1" s="3"/>
      <c r="K1" s="3"/>
      <c r="L1" s="3"/>
      <c r="M1" s="3"/>
      <c r="N1" s="3"/>
      <c r="O1" s="3"/>
      <c r="P1" s="3"/>
      <c r="Q1" s="3"/>
      <c r="R1" s="3"/>
      <c r="S1" s="3"/>
      <c r="T1" s="1"/>
    </row>
    <row r="2" spans="1:31" ht="5.25" customHeight="1" x14ac:dyDescent="0.2">
      <c r="A2" s="3"/>
      <c r="S2" s="3"/>
      <c r="T2" s="1"/>
    </row>
    <row r="3" spans="1:31" ht="18" customHeight="1" x14ac:dyDescent="0.2">
      <c r="A3" s="3"/>
      <c r="C3" s="326" t="str">
        <f>Text!C127</f>
        <v>Table 3 - Unauthorised sites</v>
      </c>
      <c r="D3" s="326"/>
      <c r="E3" s="326"/>
      <c r="F3" s="326"/>
      <c r="G3" s="326"/>
      <c r="H3" s="326"/>
      <c r="P3" s="69"/>
      <c r="Q3" s="69" t="str">
        <f>Home!$T$16</f>
        <v>Wrexham</v>
      </c>
      <c r="S3" s="3"/>
      <c r="T3" s="1"/>
    </row>
    <row r="4" spans="1:31" ht="14.25" customHeight="1" x14ac:dyDescent="0.2">
      <c r="A4" s="3"/>
      <c r="B4" s="147"/>
      <c r="C4" s="146"/>
      <c r="D4" s="146"/>
      <c r="J4" s="147"/>
      <c r="K4" s="147"/>
      <c r="L4" s="147"/>
      <c r="M4" s="147"/>
      <c r="N4" s="147"/>
      <c r="O4" s="147"/>
      <c r="P4" s="147"/>
      <c r="Q4" s="71" t="str">
        <f>Text!C69</f>
        <v>Back to home page</v>
      </c>
      <c r="R4" s="147"/>
      <c r="S4" s="3"/>
      <c r="T4" s="2"/>
      <c r="U4" s="147"/>
      <c r="V4" s="147"/>
      <c r="W4" s="147"/>
      <c r="X4" s="147"/>
      <c r="Y4" s="147"/>
      <c r="Z4" s="147"/>
      <c r="AA4" s="147"/>
      <c r="AB4" s="147"/>
      <c r="AC4" s="147"/>
      <c r="AD4" s="147"/>
      <c r="AE4" s="147"/>
    </row>
    <row r="5" spans="1:31" ht="18" customHeight="1" x14ac:dyDescent="0.2">
      <c r="A5" s="3"/>
      <c r="B5" s="147"/>
      <c r="C5" s="304" t="str">
        <f>Text!C129</f>
        <v>Please enter the number of unauthorised sites within your local authority</v>
      </c>
      <c r="D5" s="305"/>
      <c r="E5" s="305"/>
      <c r="F5" s="305"/>
      <c r="G5" s="305"/>
      <c r="H5" s="306"/>
      <c r="I5" s="185">
        <v>0</v>
      </c>
      <c r="J5" s="84" t="str">
        <f>IF(I5="","û","ü")</f>
        <v>ü</v>
      </c>
      <c r="K5" s="147"/>
      <c r="L5" s="147"/>
      <c r="M5" s="147"/>
      <c r="N5" s="147"/>
      <c r="O5" s="147"/>
      <c r="P5" s="147"/>
      <c r="Q5" s="70"/>
      <c r="R5" s="147"/>
      <c r="S5" s="3"/>
      <c r="T5" s="2"/>
      <c r="U5" s="147"/>
      <c r="V5" s="147"/>
      <c r="W5" s="147"/>
      <c r="X5" s="147"/>
      <c r="Y5" s="147"/>
      <c r="Z5" s="147"/>
      <c r="AA5" s="147"/>
      <c r="AB5" s="147"/>
      <c r="AC5" s="147"/>
      <c r="AD5" s="147"/>
      <c r="AE5" s="147"/>
    </row>
    <row r="6" spans="1:31" ht="13.5" customHeight="1" x14ac:dyDescent="0.2">
      <c r="A6" s="3"/>
      <c r="B6" s="147"/>
      <c r="C6" s="132"/>
      <c r="D6" s="132"/>
      <c r="E6" s="147"/>
      <c r="F6" s="147"/>
      <c r="G6" s="147"/>
      <c r="H6" s="147"/>
      <c r="I6" s="147"/>
      <c r="J6" s="147"/>
      <c r="K6" s="147"/>
      <c r="L6" s="147"/>
      <c r="M6" s="147"/>
      <c r="N6" s="147"/>
      <c r="O6" s="147"/>
      <c r="P6" s="147"/>
      <c r="Q6" s="149"/>
      <c r="R6" s="147"/>
      <c r="S6" s="3"/>
      <c r="T6" s="2"/>
      <c r="U6" s="147"/>
      <c r="V6" s="147"/>
      <c r="W6" s="147"/>
      <c r="X6" s="147"/>
      <c r="Y6" s="147"/>
      <c r="Z6" s="147"/>
      <c r="AA6" s="147"/>
      <c r="AB6" s="147"/>
      <c r="AC6" s="147"/>
      <c r="AD6" s="147"/>
      <c r="AE6" s="147"/>
    </row>
    <row r="7" spans="1:31" x14ac:dyDescent="0.2">
      <c r="A7" s="3"/>
      <c r="B7" s="147"/>
      <c r="C7" s="327" t="str">
        <f>Text!C108</f>
        <v>Click here for guidance</v>
      </c>
      <c r="D7" s="327"/>
      <c r="E7" s="150"/>
      <c r="F7" s="151"/>
      <c r="I7" s="151"/>
      <c r="J7" s="147"/>
      <c r="K7" s="147"/>
      <c r="L7" s="147"/>
      <c r="M7" s="147"/>
      <c r="N7" s="147"/>
      <c r="O7" s="147"/>
      <c r="P7" s="147"/>
      <c r="Q7" s="152"/>
      <c r="R7" s="147"/>
      <c r="S7" s="3"/>
      <c r="T7" s="2"/>
      <c r="U7" s="147"/>
      <c r="V7" s="147"/>
      <c r="W7" s="147"/>
      <c r="X7" s="147"/>
      <c r="Y7" s="147"/>
      <c r="Z7" s="147"/>
      <c r="AA7" s="147"/>
      <c r="AB7" s="147"/>
      <c r="AC7" s="147"/>
      <c r="AD7" s="147"/>
      <c r="AE7" s="147"/>
    </row>
    <row r="8" spans="1:31" ht="14.25" customHeight="1" x14ac:dyDescent="0.25">
      <c r="A8" s="3"/>
      <c r="B8" s="147"/>
      <c r="C8" s="178"/>
      <c r="D8" s="178"/>
      <c r="J8" s="147"/>
      <c r="K8" s="147"/>
      <c r="L8" s="147"/>
      <c r="M8" s="147"/>
      <c r="N8" s="147"/>
      <c r="O8" s="147"/>
      <c r="P8" s="147"/>
      <c r="R8" s="147"/>
      <c r="S8" s="3"/>
      <c r="T8" s="2"/>
      <c r="U8" s="147"/>
      <c r="V8" s="147"/>
      <c r="W8" s="147"/>
      <c r="X8" s="147"/>
      <c r="Y8" s="147"/>
      <c r="Z8" s="147"/>
      <c r="AA8" s="147"/>
      <c r="AB8" s="147"/>
      <c r="AC8" s="147"/>
      <c r="AD8" s="147"/>
      <c r="AE8" s="147"/>
    </row>
    <row r="9" spans="1:31" ht="26.25" customHeight="1" x14ac:dyDescent="0.2">
      <c r="A9" s="3"/>
      <c r="B9" s="147"/>
      <c r="C9" s="66"/>
      <c r="D9" s="301" t="str">
        <f>Text!C109</f>
        <v>You are only required to enter EITHER the postcode OR the OS grid reference</v>
      </c>
      <c r="E9" s="302"/>
      <c r="F9" s="303"/>
      <c r="G9" s="66"/>
      <c r="H9" s="66"/>
      <c r="I9" s="66"/>
      <c r="J9" s="147"/>
      <c r="K9" s="147"/>
      <c r="L9" s="147"/>
      <c r="M9" s="147"/>
      <c r="N9" s="147"/>
      <c r="O9" s="147"/>
      <c r="P9" s="147"/>
      <c r="R9" s="147"/>
      <c r="S9" s="3"/>
      <c r="T9" s="2"/>
      <c r="U9" s="147"/>
      <c r="V9" s="147"/>
      <c r="W9" s="147"/>
      <c r="X9" s="147"/>
      <c r="Y9" s="147"/>
      <c r="Z9" s="147"/>
      <c r="AA9" s="147"/>
      <c r="AB9" s="147"/>
      <c r="AC9" s="147"/>
      <c r="AD9" s="147"/>
      <c r="AE9" s="147"/>
    </row>
    <row r="10" spans="1:31" ht="27.75" customHeight="1" x14ac:dyDescent="0.2">
      <c r="A10" s="3"/>
      <c r="B10" s="147"/>
      <c r="C10" s="307" t="str">
        <f>Text!C132</f>
        <v>Name (if known)</v>
      </c>
      <c r="D10" s="307" t="str">
        <f>Text!C111</f>
        <v>Postcode</v>
      </c>
      <c r="E10" s="301" t="str">
        <f>Text!C112</f>
        <v>OS grid reference 
(Six digit grid reference required)</v>
      </c>
      <c r="F10" s="303"/>
      <c r="G10" s="334" t="str">
        <f>Text!C130</f>
        <v>Are caravans on Gypsy owned land?</v>
      </c>
      <c r="H10" s="334" t="str">
        <f>Text!C131</f>
        <v>Is this site tolerated?</v>
      </c>
      <c r="I10" s="334" t="str">
        <f>Text!C115</f>
        <v>Total number of caravans</v>
      </c>
      <c r="J10" s="154"/>
      <c r="K10" s="155"/>
      <c r="L10" s="147"/>
      <c r="M10" s="147"/>
      <c r="N10" s="147"/>
      <c r="O10" s="147"/>
      <c r="P10" s="147"/>
      <c r="Q10" s="147"/>
      <c r="R10" s="147"/>
      <c r="S10" s="3"/>
      <c r="T10" s="2"/>
      <c r="U10" s="147"/>
      <c r="V10" s="147"/>
      <c r="W10" s="147"/>
      <c r="X10" s="147"/>
      <c r="Y10" s="147"/>
      <c r="Z10" s="147"/>
      <c r="AA10" s="147"/>
      <c r="AB10" s="147"/>
      <c r="AC10" s="147"/>
      <c r="AD10" s="147"/>
      <c r="AE10" s="147"/>
    </row>
    <row r="11" spans="1:31" ht="21" customHeight="1" x14ac:dyDescent="0.2">
      <c r="A11" s="3"/>
      <c r="B11" s="147"/>
      <c r="C11" s="308"/>
      <c r="D11" s="308"/>
      <c r="E11" s="181" t="str">
        <f>Text!C113</f>
        <v>Easting</v>
      </c>
      <c r="F11" s="179" t="str">
        <f>Text!C114</f>
        <v>Northing</v>
      </c>
      <c r="G11" s="334"/>
      <c r="H11" s="334"/>
      <c r="I11" s="334"/>
      <c r="J11" s="323" t="str">
        <f>Text!C56</f>
        <v>Validation 1</v>
      </c>
      <c r="K11" s="324"/>
      <c r="L11" s="324"/>
      <c r="M11" s="324"/>
      <c r="N11" s="324"/>
      <c r="O11" s="324"/>
      <c r="P11" s="324"/>
      <c r="Q11" s="187" t="str">
        <f>Text!C70</f>
        <v>Comment</v>
      </c>
      <c r="R11" s="147"/>
      <c r="S11" s="3"/>
      <c r="T11" s="2"/>
      <c r="U11" s="147"/>
      <c r="V11" s="147"/>
      <c r="W11" s="147"/>
      <c r="X11" s="147"/>
      <c r="Y11" s="147"/>
      <c r="Z11" s="147"/>
      <c r="AA11" s="147"/>
      <c r="AB11" s="147"/>
      <c r="AC11" s="147"/>
      <c r="AD11" s="147"/>
      <c r="AE11" s="147"/>
    </row>
    <row r="12" spans="1:31" x14ac:dyDescent="0.2">
      <c r="A12" s="3"/>
      <c r="B12" s="147"/>
      <c r="C12" s="65">
        <v>1</v>
      </c>
      <c r="D12" s="65">
        <v>2</v>
      </c>
      <c r="E12" s="180">
        <v>3</v>
      </c>
      <c r="F12" s="180">
        <v>4</v>
      </c>
      <c r="G12" s="184">
        <v>5</v>
      </c>
      <c r="H12" s="184">
        <v>6</v>
      </c>
      <c r="I12" s="184">
        <v>7</v>
      </c>
      <c r="J12" s="188">
        <v>1</v>
      </c>
      <c r="K12" s="188">
        <v>2</v>
      </c>
      <c r="L12" s="188">
        <v>3</v>
      </c>
      <c r="M12" s="188">
        <v>4</v>
      </c>
      <c r="N12" s="188">
        <v>5</v>
      </c>
      <c r="O12" s="188">
        <v>6</v>
      </c>
      <c r="P12" s="188">
        <v>7</v>
      </c>
      <c r="Q12" s="66"/>
      <c r="R12" s="147"/>
      <c r="S12" s="3"/>
      <c r="T12" s="2"/>
      <c r="U12" s="147"/>
      <c r="V12" s="147"/>
      <c r="W12" s="147"/>
      <c r="X12" s="147"/>
      <c r="Y12" s="147"/>
      <c r="Z12" s="147"/>
      <c r="AA12" s="147"/>
      <c r="AB12" s="147"/>
      <c r="AC12" s="147"/>
      <c r="AD12" s="147"/>
      <c r="AE12" s="147"/>
    </row>
    <row r="13" spans="1:31" ht="18.75" customHeight="1" x14ac:dyDescent="0.2">
      <c r="A13" s="3"/>
      <c r="B13" s="182">
        <v>1</v>
      </c>
      <c r="C13" s="193"/>
      <c r="D13" s="195"/>
      <c r="E13" s="183"/>
      <c r="F13" s="183"/>
      <c r="G13" s="185"/>
      <c r="H13" s="185"/>
      <c r="I13" s="185"/>
      <c r="J13" s="163" t="str">
        <f>IF($I$5="","û",IF(B13&gt;$I$5,"ü",IF(C13="",IF($Q13="","û","!"),"ü")))</f>
        <v>ü</v>
      </c>
      <c r="K13" s="163" t="str">
        <f>IF($I$5="","û",IF(B13&gt;$I$5,"ü",IF(AND(E13&lt;&gt;"",F13&lt;&gt;""),"ü",IF(D13="",IF($Q13="","û","!"),"ü"))))</f>
        <v>ü</v>
      </c>
      <c r="L13" s="163" t="str">
        <f>IF($I$5="","û",IF(OR(B13&gt;$I$5,D13&lt;&gt;""),"ü",IF(OR(E13="",F13=""),IF($Q13="","û","!"),"ü")))</f>
        <v>ü</v>
      </c>
      <c r="M13" s="163" t="str">
        <f>IF($I$5="","û",IF(OR(B13&gt;$I$5,D13&lt;&gt;""),"ü",IF(OR(E13="",F13=""),IF($Q13="","û","!"),"ü")))</f>
        <v>ü</v>
      </c>
      <c r="N13" s="163" t="str">
        <f>IF($I$5="","û",IF(B13&gt;$I$5,"ü",IF(G13="",IF($Q13="","û","!"),"ü")))</f>
        <v>ü</v>
      </c>
      <c r="O13" s="163" t="str">
        <f>IF($I$5="","û",IF(B13&gt;$I$5,"ü",IF(H13="",IF($Q13="","û","!"),"ü")))</f>
        <v>ü</v>
      </c>
      <c r="P13" s="163" t="str">
        <f>IF($I$5="","û",IF(B13&gt;$I$5,"ü",IF(I13="",IF($Q13="","û","!"),"ü")))</f>
        <v>ü</v>
      </c>
      <c r="Q13" s="196"/>
      <c r="R13" s="147"/>
      <c r="S13" s="3"/>
      <c r="T13" s="2"/>
      <c r="U13" s="147"/>
      <c r="V13" s="147"/>
      <c r="W13" s="147"/>
      <c r="X13" s="147"/>
      <c r="Y13" s="147"/>
      <c r="Z13" s="147"/>
      <c r="AA13" s="147"/>
      <c r="AB13" s="147"/>
      <c r="AC13" s="147"/>
      <c r="AD13" s="147"/>
      <c r="AE13" s="147"/>
    </row>
    <row r="14" spans="1:31" ht="18.75" customHeight="1" x14ac:dyDescent="0.2">
      <c r="A14" s="3"/>
      <c r="B14" s="182">
        <v>2</v>
      </c>
      <c r="C14" s="193"/>
      <c r="D14" s="195"/>
      <c r="E14" s="183"/>
      <c r="F14" s="183"/>
      <c r="G14" s="186"/>
      <c r="H14" s="186"/>
      <c r="I14" s="186"/>
      <c r="J14" s="163" t="str">
        <f t="shared" ref="J14:J22" si="0">IF($I$5="","û",IF(B14&gt;$I$5,"ü",IF(C14="",IF($Q14="","û","!"),"ü")))</f>
        <v>ü</v>
      </c>
      <c r="K14" s="163" t="str">
        <f t="shared" ref="K14:K22" si="1">IF($I$5="","û",IF(B14&gt;$I$5,"ü",IF(AND(E14&lt;&gt;"",F14&lt;&gt;""),"ü",IF(D14="",IF($Q14="","û","!"),"ü"))))</f>
        <v>ü</v>
      </c>
      <c r="L14" s="163" t="str">
        <f t="shared" ref="L14:L22" si="2">IF($I$5="","û",IF(OR(B14&gt;$I$5,D14&lt;&gt;""),"ü",IF(OR(E14="",F14=""),IF($Q14="","û","!"),"ü")))</f>
        <v>ü</v>
      </c>
      <c r="M14" s="163" t="str">
        <f t="shared" ref="M14:M22" si="3">IF($I$5="","û",IF(OR(B14&gt;$I$5,D14&lt;&gt;""),"ü",IF(OR(E14="",F14=""),IF($Q14="","û","!"),"ü")))</f>
        <v>ü</v>
      </c>
      <c r="N14" s="163" t="str">
        <f t="shared" ref="N14:N22" si="4">IF($I$5="","û",IF(B14&gt;$I$5,"ü",IF(G14="",IF($Q14="","û","!"),"ü")))</f>
        <v>ü</v>
      </c>
      <c r="O14" s="163" t="str">
        <f t="shared" ref="O14:O22" si="5">IF($I$5="","û",IF(B14&gt;$I$5,"ü",IF(H14="",IF($Q14="","û","!"),"ü")))</f>
        <v>ü</v>
      </c>
      <c r="P14" s="163" t="str">
        <f t="shared" ref="P14:P22" si="6">IF($I$5="","û",IF(B14&gt;$I$5,"ü",IF(I14="",IF($Q14="","û","!"),"ü")))</f>
        <v>ü</v>
      </c>
      <c r="Q14" s="196"/>
      <c r="R14" s="147"/>
      <c r="S14" s="3"/>
      <c r="T14" s="2"/>
      <c r="U14" s="147"/>
      <c r="V14" s="147"/>
      <c r="W14" s="147"/>
      <c r="X14" s="147"/>
      <c r="Y14" s="147"/>
      <c r="Z14" s="147"/>
      <c r="AA14" s="147"/>
      <c r="AB14" s="147"/>
      <c r="AC14" s="147"/>
      <c r="AD14" s="147"/>
      <c r="AE14" s="147"/>
    </row>
    <row r="15" spans="1:31" ht="18.75" customHeight="1" x14ac:dyDescent="0.2">
      <c r="A15" s="3"/>
      <c r="B15" s="182">
        <v>3</v>
      </c>
      <c r="C15" s="193"/>
      <c r="D15" s="195"/>
      <c r="E15" s="183"/>
      <c r="F15" s="183"/>
      <c r="G15" s="185"/>
      <c r="H15" s="185"/>
      <c r="I15" s="185"/>
      <c r="J15" s="163" t="str">
        <f t="shared" si="0"/>
        <v>ü</v>
      </c>
      <c r="K15" s="163" t="str">
        <f t="shared" si="1"/>
        <v>ü</v>
      </c>
      <c r="L15" s="163" t="str">
        <f t="shared" si="2"/>
        <v>ü</v>
      </c>
      <c r="M15" s="163" t="str">
        <f t="shared" si="3"/>
        <v>ü</v>
      </c>
      <c r="N15" s="163" t="str">
        <f t="shared" si="4"/>
        <v>ü</v>
      </c>
      <c r="O15" s="163" t="str">
        <f t="shared" si="5"/>
        <v>ü</v>
      </c>
      <c r="P15" s="163" t="str">
        <f t="shared" si="6"/>
        <v>ü</v>
      </c>
      <c r="Q15" s="196"/>
      <c r="R15" s="147"/>
      <c r="S15" s="3"/>
      <c r="T15" s="2"/>
      <c r="U15" s="147"/>
      <c r="V15" s="147"/>
      <c r="W15" s="147"/>
      <c r="X15" s="147"/>
      <c r="Y15" s="147"/>
      <c r="Z15" s="147"/>
      <c r="AA15" s="147"/>
      <c r="AB15" s="147"/>
      <c r="AC15" s="147"/>
      <c r="AD15" s="147"/>
      <c r="AE15" s="147"/>
    </row>
    <row r="16" spans="1:31" ht="18.75" customHeight="1" x14ac:dyDescent="0.2">
      <c r="A16" s="3"/>
      <c r="B16" s="182">
        <v>4</v>
      </c>
      <c r="C16" s="193"/>
      <c r="D16" s="195"/>
      <c r="E16" s="183"/>
      <c r="F16" s="183"/>
      <c r="G16" s="185"/>
      <c r="H16" s="185"/>
      <c r="I16" s="185"/>
      <c r="J16" s="163" t="str">
        <f t="shared" si="0"/>
        <v>ü</v>
      </c>
      <c r="K16" s="163" t="str">
        <f t="shared" si="1"/>
        <v>ü</v>
      </c>
      <c r="L16" s="163" t="str">
        <f t="shared" si="2"/>
        <v>ü</v>
      </c>
      <c r="M16" s="163" t="str">
        <f t="shared" si="3"/>
        <v>ü</v>
      </c>
      <c r="N16" s="163" t="str">
        <f t="shared" si="4"/>
        <v>ü</v>
      </c>
      <c r="O16" s="163" t="str">
        <f t="shared" si="5"/>
        <v>ü</v>
      </c>
      <c r="P16" s="163" t="str">
        <f t="shared" si="6"/>
        <v>ü</v>
      </c>
      <c r="Q16" s="196"/>
      <c r="R16" s="147"/>
      <c r="S16" s="3"/>
      <c r="T16" s="2"/>
      <c r="U16" s="147"/>
      <c r="V16" s="147"/>
      <c r="W16" s="147"/>
      <c r="X16" s="147"/>
      <c r="Y16" s="147"/>
      <c r="Z16" s="147"/>
      <c r="AA16" s="147"/>
      <c r="AB16" s="147"/>
      <c r="AC16" s="147"/>
      <c r="AD16" s="147"/>
      <c r="AE16" s="147"/>
    </row>
    <row r="17" spans="1:31" ht="18.75" customHeight="1" x14ac:dyDescent="0.2">
      <c r="A17" s="3"/>
      <c r="B17" s="182">
        <v>5</v>
      </c>
      <c r="C17" s="193"/>
      <c r="D17" s="195"/>
      <c r="E17" s="183"/>
      <c r="F17" s="183"/>
      <c r="G17" s="185"/>
      <c r="H17" s="185"/>
      <c r="I17" s="185"/>
      <c r="J17" s="163" t="str">
        <f t="shared" si="0"/>
        <v>ü</v>
      </c>
      <c r="K17" s="163" t="str">
        <f t="shared" si="1"/>
        <v>ü</v>
      </c>
      <c r="L17" s="163" t="str">
        <f t="shared" si="2"/>
        <v>ü</v>
      </c>
      <c r="M17" s="163" t="str">
        <f t="shared" si="3"/>
        <v>ü</v>
      </c>
      <c r="N17" s="163" t="str">
        <f t="shared" si="4"/>
        <v>ü</v>
      </c>
      <c r="O17" s="163" t="str">
        <f t="shared" si="5"/>
        <v>ü</v>
      </c>
      <c r="P17" s="163" t="str">
        <f t="shared" si="6"/>
        <v>ü</v>
      </c>
      <c r="Q17" s="196"/>
      <c r="R17" s="147"/>
      <c r="S17" s="3"/>
      <c r="T17" s="2"/>
      <c r="U17" s="147"/>
      <c r="V17" s="147"/>
      <c r="W17" s="147"/>
      <c r="X17" s="147"/>
      <c r="Y17" s="147"/>
      <c r="Z17" s="147"/>
      <c r="AA17" s="147"/>
      <c r="AB17" s="147"/>
      <c r="AC17" s="147"/>
      <c r="AD17" s="147"/>
      <c r="AE17" s="147"/>
    </row>
    <row r="18" spans="1:31" ht="18.75" customHeight="1" x14ac:dyDescent="0.2">
      <c r="A18" s="3"/>
      <c r="B18" s="182">
        <v>6</v>
      </c>
      <c r="C18" s="193"/>
      <c r="D18" s="195"/>
      <c r="E18" s="183"/>
      <c r="F18" s="183"/>
      <c r="G18" s="185"/>
      <c r="H18" s="185"/>
      <c r="I18" s="185"/>
      <c r="J18" s="163" t="str">
        <f t="shared" si="0"/>
        <v>ü</v>
      </c>
      <c r="K18" s="163" t="str">
        <f t="shared" si="1"/>
        <v>ü</v>
      </c>
      <c r="L18" s="163" t="str">
        <f t="shared" si="2"/>
        <v>ü</v>
      </c>
      <c r="M18" s="163" t="str">
        <f t="shared" si="3"/>
        <v>ü</v>
      </c>
      <c r="N18" s="163" t="str">
        <f t="shared" si="4"/>
        <v>ü</v>
      </c>
      <c r="O18" s="163" t="str">
        <f t="shared" si="5"/>
        <v>ü</v>
      </c>
      <c r="P18" s="163" t="str">
        <f t="shared" si="6"/>
        <v>ü</v>
      </c>
      <c r="Q18" s="196"/>
      <c r="R18" s="147"/>
      <c r="S18" s="3"/>
      <c r="T18" s="2"/>
      <c r="U18" s="147"/>
      <c r="V18" s="147"/>
      <c r="W18" s="147"/>
      <c r="X18" s="147"/>
      <c r="Y18" s="147"/>
      <c r="Z18" s="147"/>
      <c r="AA18" s="147"/>
      <c r="AB18" s="147"/>
      <c r="AC18" s="147"/>
      <c r="AD18" s="147"/>
      <c r="AE18" s="147"/>
    </row>
    <row r="19" spans="1:31" ht="18.75" customHeight="1" x14ac:dyDescent="0.2">
      <c r="A19" s="3"/>
      <c r="B19" s="182">
        <v>7</v>
      </c>
      <c r="C19" s="193"/>
      <c r="D19" s="195"/>
      <c r="E19" s="183"/>
      <c r="F19" s="183"/>
      <c r="G19" s="185"/>
      <c r="H19" s="185"/>
      <c r="I19" s="185"/>
      <c r="J19" s="163" t="str">
        <f t="shared" si="0"/>
        <v>ü</v>
      </c>
      <c r="K19" s="163" t="str">
        <f t="shared" si="1"/>
        <v>ü</v>
      </c>
      <c r="L19" s="163" t="str">
        <f t="shared" si="2"/>
        <v>ü</v>
      </c>
      <c r="M19" s="163" t="str">
        <f t="shared" si="3"/>
        <v>ü</v>
      </c>
      <c r="N19" s="163" t="str">
        <f t="shared" si="4"/>
        <v>ü</v>
      </c>
      <c r="O19" s="163" t="str">
        <f t="shared" si="5"/>
        <v>ü</v>
      </c>
      <c r="P19" s="163" t="str">
        <f t="shared" si="6"/>
        <v>ü</v>
      </c>
      <c r="Q19" s="196"/>
      <c r="R19" s="147"/>
      <c r="S19" s="3"/>
      <c r="T19" s="2"/>
      <c r="U19" s="147"/>
      <c r="V19" s="147"/>
      <c r="W19" s="147"/>
      <c r="X19" s="147"/>
      <c r="Y19" s="147"/>
      <c r="Z19" s="147"/>
      <c r="AA19" s="147"/>
      <c r="AB19" s="147"/>
      <c r="AC19" s="147"/>
      <c r="AD19" s="147"/>
      <c r="AE19" s="147"/>
    </row>
    <row r="20" spans="1:31" ht="18.75" customHeight="1" x14ac:dyDescent="0.2">
      <c r="A20" s="3"/>
      <c r="B20" s="182">
        <v>8</v>
      </c>
      <c r="C20" s="193"/>
      <c r="D20" s="195"/>
      <c r="E20" s="183"/>
      <c r="F20" s="183"/>
      <c r="G20" s="185"/>
      <c r="H20" s="185"/>
      <c r="I20" s="185"/>
      <c r="J20" s="163" t="str">
        <f t="shared" si="0"/>
        <v>ü</v>
      </c>
      <c r="K20" s="163" t="str">
        <f t="shared" si="1"/>
        <v>ü</v>
      </c>
      <c r="L20" s="163" t="str">
        <f t="shared" si="2"/>
        <v>ü</v>
      </c>
      <c r="M20" s="163" t="str">
        <f t="shared" si="3"/>
        <v>ü</v>
      </c>
      <c r="N20" s="163" t="str">
        <f t="shared" si="4"/>
        <v>ü</v>
      </c>
      <c r="O20" s="163" t="str">
        <f t="shared" si="5"/>
        <v>ü</v>
      </c>
      <c r="P20" s="163" t="str">
        <f t="shared" si="6"/>
        <v>ü</v>
      </c>
      <c r="Q20" s="196"/>
      <c r="R20" s="147"/>
      <c r="S20" s="3"/>
      <c r="T20" s="2"/>
      <c r="U20" s="147"/>
      <c r="V20" s="147"/>
      <c r="W20" s="147"/>
      <c r="X20" s="147"/>
      <c r="Y20" s="147"/>
      <c r="Z20" s="147"/>
      <c r="AA20" s="147"/>
      <c r="AB20" s="147"/>
      <c r="AC20" s="147"/>
      <c r="AD20" s="147"/>
      <c r="AE20" s="147"/>
    </row>
    <row r="21" spans="1:31" ht="18.75" customHeight="1" x14ac:dyDescent="0.2">
      <c r="A21" s="3"/>
      <c r="B21" s="182">
        <v>9</v>
      </c>
      <c r="C21" s="193"/>
      <c r="D21" s="195"/>
      <c r="E21" s="183"/>
      <c r="F21" s="183"/>
      <c r="G21" s="185"/>
      <c r="H21" s="185"/>
      <c r="I21" s="185"/>
      <c r="J21" s="163" t="str">
        <f t="shared" si="0"/>
        <v>ü</v>
      </c>
      <c r="K21" s="163" t="str">
        <f t="shared" si="1"/>
        <v>ü</v>
      </c>
      <c r="L21" s="163" t="str">
        <f t="shared" si="2"/>
        <v>ü</v>
      </c>
      <c r="M21" s="163" t="str">
        <f t="shared" si="3"/>
        <v>ü</v>
      </c>
      <c r="N21" s="163" t="str">
        <f t="shared" si="4"/>
        <v>ü</v>
      </c>
      <c r="O21" s="163" t="str">
        <f t="shared" si="5"/>
        <v>ü</v>
      </c>
      <c r="P21" s="163" t="str">
        <f t="shared" si="6"/>
        <v>ü</v>
      </c>
      <c r="Q21" s="196"/>
      <c r="R21" s="147"/>
      <c r="S21" s="3"/>
      <c r="T21" s="2"/>
      <c r="U21" s="147"/>
      <c r="V21" s="147"/>
      <c r="W21" s="147"/>
      <c r="X21" s="147"/>
      <c r="Y21" s="147"/>
      <c r="Z21" s="147"/>
      <c r="AA21" s="147"/>
      <c r="AB21" s="147"/>
      <c r="AC21" s="147"/>
      <c r="AD21" s="147"/>
      <c r="AE21" s="147"/>
    </row>
    <row r="22" spans="1:31" ht="18.75" customHeight="1" x14ac:dyDescent="0.2">
      <c r="A22" s="3"/>
      <c r="B22" s="182">
        <v>10</v>
      </c>
      <c r="C22" s="194"/>
      <c r="D22" s="195"/>
      <c r="E22" s="183"/>
      <c r="F22" s="183"/>
      <c r="G22" s="185"/>
      <c r="H22" s="185"/>
      <c r="I22" s="185"/>
      <c r="J22" s="163" t="str">
        <f t="shared" si="0"/>
        <v>ü</v>
      </c>
      <c r="K22" s="163" t="str">
        <f t="shared" si="1"/>
        <v>ü</v>
      </c>
      <c r="L22" s="163" t="str">
        <f t="shared" si="2"/>
        <v>ü</v>
      </c>
      <c r="M22" s="163" t="str">
        <f t="shared" si="3"/>
        <v>ü</v>
      </c>
      <c r="N22" s="163" t="str">
        <f t="shared" si="4"/>
        <v>ü</v>
      </c>
      <c r="O22" s="163" t="str">
        <f t="shared" si="5"/>
        <v>ü</v>
      </c>
      <c r="P22" s="163" t="str">
        <f t="shared" si="6"/>
        <v>ü</v>
      </c>
      <c r="Q22" s="196"/>
      <c r="R22" s="147"/>
      <c r="S22" s="3"/>
      <c r="T22" s="2"/>
      <c r="U22" s="147"/>
      <c r="V22" s="147"/>
      <c r="W22" s="147"/>
      <c r="X22" s="147"/>
      <c r="Y22" s="147"/>
      <c r="Z22" s="147"/>
      <c r="AA22" s="147"/>
      <c r="AB22" s="147"/>
      <c r="AC22" s="147"/>
      <c r="AD22" s="147"/>
      <c r="AE22" s="147"/>
    </row>
    <row r="23" spans="1:31" ht="14.25" hidden="1" customHeight="1" x14ac:dyDescent="0.2">
      <c r="A23" s="3"/>
      <c r="B23" s="157">
        <v>99</v>
      </c>
      <c r="C23" s="164" t="s">
        <v>210</v>
      </c>
      <c r="D23" s="158"/>
      <c r="E23" s="159"/>
      <c r="F23" s="160"/>
      <c r="G23" s="166">
        <f>SUM(G13:G22)</f>
        <v>0</v>
      </c>
      <c r="H23" s="166">
        <f>SUM(H13:H22)</f>
        <v>0</v>
      </c>
      <c r="I23" s="166">
        <f>SUM(I13:I22)</f>
        <v>0</v>
      </c>
      <c r="J23" s="161"/>
      <c r="K23" s="161"/>
      <c r="L23" s="161"/>
      <c r="M23" s="161"/>
      <c r="N23" s="162"/>
      <c r="O23" s="162"/>
      <c r="P23" s="162"/>
      <c r="Q23" s="22"/>
      <c r="R23" s="147"/>
      <c r="S23" s="3"/>
      <c r="T23" s="2"/>
      <c r="U23" s="147"/>
      <c r="V23" s="147"/>
      <c r="W23" s="147"/>
      <c r="X23" s="147"/>
      <c r="Y23" s="147"/>
      <c r="Z23" s="147"/>
      <c r="AA23" s="147"/>
      <c r="AB23" s="147"/>
      <c r="AC23" s="147"/>
      <c r="AD23" s="147"/>
      <c r="AE23" s="147"/>
    </row>
    <row r="24" spans="1:31" x14ac:dyDescent="0.2">
      <c r="A24" s="3"/>
      <c r="B24" s="147"/>
      <c r="C24" s="147"/>
      <c r="D24" s="147" t="s">
        <v>341</v>
      </c>
      <c r="E24" s="150"/>
      <c r="F24" s="150"/>
      <c r="G24" s="150"/>
      <c r="H24" s="156"/>
      <c r="I24" s="156"/>
      <c r="K24" s="155"/>
      <c r="L24" s="155"/>
      <c r="M24" s="155"/>
      <c r="N24" s="155"/>
      <c r="O24" s="155"/>
      <c r="P24" s="155"/>
      <c r="Q24" s="147"/>
      <c r="R24" s="147"/>
      <c r="S24" s="3"/>
      <c r="T24" s="2"/>
      <c r="U24" s="147"/>
      <c r="V24" s="147"/>
      <c r="W24" s="147"/>
      <c r="X24" s="147"/>
      <c r="Y24" s="147"/>
      <c r="Z24" s="147"/>
      <c r="AA24" s="147"/>
      <c r="AB24" s="147"/>
      <c r="AC24" s="147"/>
      <c r="AD24" s="147"/>
      <c r="AE24" s="147"/>
    </row>
    <row r="25" spans="1:31" x14ac:dyDescent="0.2">
      <c r="A25" s="3"/>
      <c r="B25" s="147"/>
      <c r="C25" s="205" t="str">
        <f>Text!C70</f>
        <v>Comment</v>
      </c>
      <c r="D25" s="309"/>
      <c r="E25" s="310"/>
      <c r="F25" s="310"/>
      <c r="G25" s="310"/>
      <c r="H25" s="310"/>
      <c r="I25" s="310"/>
      <c r="J25" s="310"/>
      <c r="K25" s="310"/>
      <c r="L25" s="310"/>
      <c r="M25" s="310"/>
      <c r="N25" s="310"/>
      <c r="O25" s="310"/>
      <c r="P25" s="310"/>
      <c r="Q25" s="311"/>
      <c r="R25" s="147"/>
      <c r="S25" s="3"/>
      <c r="T25" s="2"/>
      <c r="U25" s="147"/>
      <c r="V25" s="147"/>
      <c r="W25" s="147"/>
      <c r="X25" s="147"/>
      <c r="Y25" s="147"/>
      <c r="Z25" s="147"/>
      <c r="AA25" s="147"/>
      <c r="AB25" s="147"/>
      <c r="AC25" s="147"/>
      <c r="AD25" s="147"/>
      <c r="AE25" s="147"/>
    </row>
    <row r="26" spans="1:31" x14ac:dyDescent="0.2">
      <c r="A26" s="3"/>
      <c r="B26" s="147"/>
      <c r="C26" s="66"/>
      <c r="D26" s="312"/>
      <c r="E26" s="313"/>
      <c r="F26" s="313"/>
      <c r="G26" s="313"/>
      <c r="H26" s="313"/>
      <c r="I26" s="313"/>
      <c r="J26" s="313"/>
      <c r="K26" s="313"/>
      <c r="L26" s="313"/>
      <c r="M26" s="313"/>
      <c r="N26" s="313"/>
      <c r="O26" s="313"/>
      <c r="P26" s="313"/>
      <c r="Q26" s="314"/>
      <c r="R26" s="147"/>
      <c r="S26" s="3"/>
      <c r="T26" s="2"/>
      <c r="U26" s="147"/>
      <c r="V26" s="147"/>
      <c r="W26" s="147"/>
      <c r="X26" s="147"/>
      <c r="Y26" s="147"/>
      <c r="Z26" s="147"/>
      <c r="AA26" s="147"/>
      <c r="AB26" s="147"/>
      <c r="AC26" s="147"/>
      <c r="AD26" s="147"/>
      <c r="AE26" s="147"/>
    </row>
    <row r="27" spans="1:31" x14ac:dyDescent="0.2">
      <c r="A27" s="3"/>
      <c r="B27" s="147"/>
      <c r="C27" s="66"/>
      <c r="D27" s="312"/>
      <c r="E27" s="313"/>
      <c r="F27" s="313"/>
      <c r="G27" s="313"/>
      <c r="H27" s="313"/>
      <c r="I27" s="313"/>
      <c r="J27" s="313"/>
      <c r="K27" s="313"/>
      <c r="L27" s="313"/>
      <c r="M27" s="313"/>
      <c r="N27" s="313"/>
      <c r="O27" s="313"/>
      <c r="P27" s="313"/>
      <c r="Q27" s="314"/>
      <c r="R27" s="147"/>
      <c r="S27" s="3"/>
      <c r="T27" s="2"/>
      <c r="U27" s="147"/>
      <c r="V27" s="147"/>
      <c r="W27" s="147"/>
      <c r="X27" s="147"/>
      <c r="Y27" s="147"/>
      <c r="Z27" s="147"/>
      <c r="AA27" s="147"/>
      <c r="AB27" s="147"/>
      <c r="AC27" s="147"/>
      <c r="AD27" s="147"/>
      <c r="AE27" s="147"/>
    </row>
    <row r="28" spans="1:31" x14ac:dyDescent="0.2">
      <c r="A28" s="3"/>
      <c r="B28" s="147"/>
      <c r="C28" s="66"/>
      <c r="D28" s="312"/>
      <c r="E28" s="313"/>
      <c r="F28" s="313"/>
      <c r="G28" s="313"/>
      <c r="H28" s="313"/>
      <c r="I28" s="313"/>
      <c r="J28" s="313"/>
      <c r="K28" s="313"/>
      <c r="L28" s="313"/>
      <c r="M28" s="313"/>
      <c r="N28" s="313"/>
      <c r="O28" s="313"/>
      <c r="P28" s="313"/>
      <c r="Q28" s="314"/>
      <c r="R28" s="147"/>
      <c r="S28" s="3"/>
      <c r="T28" s="2"/>
      <c r="U28" s="147"/>
      <c r="V28" s="147"/>
      <c r="W28" s="147"/>
      <c r="X28" s="147"/>
      <c r="Y28" s="147"/>
      <c r="Z28" s="147"/>
      <c r="AA28" s="147"/>
      <c r="AB28" s="147"/>
      <c r="AC28" s="147"/>
      <c r="AD28" s="147"/>
      <c r="AE28" s="147"/>
    </row>
    <row r="29" spans="1:31" x14ac:dyDescent="0.2">
      <c r="A29" s="3"/>
      <c r="B29" s="147"/>
      <c r="C29" s="66"/>
      <c r="D29" s="312"/>
      <c r="E29" s="313"/>
      <c r="F29" s="313"/>
      <c r="G29" s="313"/>
      <c r="H29" s="313"/>
      <c r="I29" s="313"/>
      <c r="J29" s="313"/>
      <c r="K29" s="313"/>
      <c r="L29" s="313"/>
      <c r="M29" s="313"/>
      <c r="N29" s="313"/>
      <c r="O29" s="313"/>
      <c r="P29" s="313"/>
      <c r="Q29" s="314"/>
      <c r="R29" s="147"/>
      <c r="S29" s="3"/>
      <c r="T29" s="2"/>
      <c r="U29" s="147"/>
      <c r="V29" s="147"/>
      <c r="W29" s="147"/>
      <c r="X29" s="147"/>
      <c r="Y29" s="147"/>
      <c r="Z29" s="147"/>
      <c r="AA29" s="147"/>
      <c r="AB29" s="147"/>
      <c r="AC29" s="147"/>
      <c r="AD29" s="147"/>
      <c r="AE29" s="147"/>
    </row>
    <row r="30" spans="1:31" x14ac:dyDescent="0.2">
      <c r="A30" s="3"/>
      <c r="B30" s="147"/>
      <c r="C30" s="66"/>
      <c r="D30" s="315"/>
      <c r="E30" s="316"/>
      <c r="F30" s="316"/>
      <c r="G30" s="316"/>
      <c r="H30" s="316"/>
      <c r="I30" s="316"/>
      <c r="J30" s="316"/>
      <c r="K30" s="316"/>
      <c r="L30" s="316"/>
      <c r="M30" s="316"/>
      <c r="N30" s="316"/>
      <c r="O30" s="316"/>
      <c r="P30" s="316"/>
      <c r="Q30" s="317"/>
      <c r="R30" s="147"/>
      <c r="S30" s="3"/>
      <c r="T30" s="2"/>
      <c r="U30" s="147"/>
      <c r="V30" s="147"/>
      <c r="W30" s="147"/>
      <c r="X30" s="147"/>
      <c r="Y30" s="147"/>
      <c r="Z30" s="147"/>
      <c r="AA30" s="147"/>
      <c r="AB30" s="147"/>
      <c r="AC30" s="147"/>
      <c r="AD30" s="147"/>
      <c r="AE30" s="147"/>
    </row>
    <row r="31" spans="1:31" ht="6" customHeight="1" x14ac:dyDescent="0.2">
      <c r="A31" s="3"/>
      <c r="B31" s="147"/>
      <c r="C31" s="147"/>
      <c r="D31" s="147"/>
      <c r="E31" s="147"/>
      <c r="F31" s="147"/>
      <c r="G31" s="147"/>
      <c r="H31" s="147"/>
      <c r="I31" s="147"/>
      <c r="J31" s="147"/>
      <c r="K31" s="147"/>
      <c r="L31" s="147"/>
      <c r="M31" s="147"/>
      <c r="N31" s="147"/>
      <c r="O31" s="147"/>
      <c r="P31" s="147"/>
      <c r="Q31" s="147"/>
      <c r="R31" s="147"/>
      <c r="S31" s="3"/>
      <c r="T31" s="2"/>
      <c r="U31" s="147"/>
      <c r="V31" s="147"/>
      <c r="W31" s="147"/>
      <c r="X31" s="147"/>
      <c r="Y31" s="147"/>
      <c r="Z31" s="147"/>
      <c r="AA31" s="147"/>
      <c r="AB31" s="147"/>
      <c r="AC31" s="147"/>
      <c r="AD31" s="147"/>
      <c r="AE31" s="147"/>
    </row>
    <row r="32" spans="1:31" ht="14.25" customHeight="1" x14ac:dyDescent="0.2">
      <c r="A32" s="3"/>
      <c r="B32" s="3"/>
      <c r="C32" s="3"/>
      <c r="D32" s="3"/>
      <c r="E32" s="3"/>
      <c r="F32" s="3"/>
      <c r="G32" s="3"/>
      <c r="H32" s="3"/>
      <c r="I32" s="3"/>
      <c r="J32" s="3"/>
      <c r="K32" s="3"/>
      <c r="L32" s="3"/>
      <c r="M32" s="3"/>
      <c r="N32" s="3"/>
      <c r="O32" s="3"/>
      <c r="P32" s="3"/>
      <c r="Q32" s="3"/>
      <c r="R32" s="3"/>
      <c r="S32" s="3"/>
      <c r="T32" s="2"/>
      <c r="U32" s="147"/>
      <c r="V32" s="147"/>
      <c r="W32" s="147"/>
      <c r="X32" s="147"/>
      <c r="Y32" s="147"/>
      <c r="Z32" s="147"/>
      <c r="AA32" s="147"/>
      <c r="AB32" s="147"/>
      <c r="AC32" s="147"/>
      <c r="AD32" s="147"/>
      <c r="AE32" s="147"/>
    </row>
    <row r="33" spans="2:31" hidden="1" x14ac:dyDescent="0.2">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row>
    <row r="34" spans="2:31" hidden="1" x14ac:dyDescent="0.2">
      <c r="B34" s="147"/>
      <c r="C34" s="147"/>
      <c r="D34" s="147"/>
      <c r="E34" s="147"/>
      <c r="F34" s="147"/>
      <c r="G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row>
    <row r="35" spans="2:31" ht="19.5" hidden="1" x14ac:dyDescent="0.2">
      <c r="B35" s="147"/>
      <c r="C35" s="147"/>
      <c r="D35" s="147"/>
      <c r="E35" s="147"/>
      <c r="F35" s="147" t="str">
        <f>LAs!K17</f>
        <v>Yes</v>
      </c>
      <c r="G35" s="147"/>
      <c r="I35" s="165" t="s">
        <v>132</v>
      </c>
      <c r="J35" s="171">
        <f>COUNTIF(J13:P22,"ü")</f>
        <v>70</v>
      </c>
      <c r="K35" s="147"/>
      <c r="L35" s="147"/>
      <c r="M35" s="147"/>
      <c r="N35" s="147"/>
      <c r="O35" s="147"/>
      <c r="P35" s="147"/>
      <c r="Q35" s="147"/>
      <c r="R35" s="147"/>
      <c r="S35" s="147"/>
      <c r="T35" s="147"/>
      <c r="U35" s="147"/>
      <c r="V35" s="147"/>
      <c r="W35" s="147"/>
      <c r="X35" s="147"/>
      <c r="Y35" s="147"/>
      <c r="Z35" s="147"/>
      <c r="AA35" s="147"/>
      <c r="AB35" s="147"/>
      <c r="AC35" s="147"/>
      <c r="AD35" s="147"/>
      <c r="AE35" s="147"/>
    </row>
    <row r="36" spans="2:31" ht="19.5" hidden="1" x14ac:dyDescent="0.2">
      <c r="B36" s="147"/>
      <c r="C36" s="147"/>
      <c r="D36" s="147"/>
      <c r="E36" s="147"/>
      <c r="F36" s="147" t="str">
        <f>LAs!K18</f>
        <v>No</v>
      </c>
      <c r="G36" s="147"/>
      <c r="I36" s="163" t="s">
        <v>134</v>
      </c>
      <c r="J36" s="171">
        <f>COUNTIF(J13:P22,"!")</f>
        <v>0</v>
      </c>
      <c r="K36" s="147"/>
      <c r="L36" s="147"/>
      <c r="M36" s="147"/>
      <c r="N36" s="147"/>
      <c r="O36" s="147"/>
      <c r="P36" s="147"/>
      <c r="Q36" s="147"/>
      <c r="R36" s="147"/>
      <c r="S36" s="147"/>
      <c r="T36" s="147"/>
      <c r="U36" s="147"/>
      <c r="V36" s="147"/>
      <c r="W36" s="147"/>
      <c r="X36" s="147"/>
      <c r="Y36" s="147"/>
      <c r="Z36" s="147"/>
      <c r="AA36" s="147"/>
      <c r="AB36" s="147"/>
      <c r="AC36" s="147"/>
      <c r="AD36" s="147"/>
      <c r="AE36" s="147"/>
    </row>
    <row r="37" spans="2:31" hidden="1" x14ac:dyDescent="0.2">
      <c r="B37" s="147"/>
      <c r="C37" s="147"/>
      <c r="D37" s="147"/>
      <c r="E37" s="147"/>
      <c r="F37" s="147"/>
      <c r="G37" s="147"/>
      <c r="I37" s="170" t="s">
        <v>213</v>
      </c>
      <c r="J37" s="171">
        <f>SUM(J35:J36)</f>
        <v>70</v>
      </c>
      <c r="K37" s="147"/>
      <c r="L37" s="147"/>
      <c r="M37" s="147"/>
      <c r="N37" s="147"/>
      <c r="O37" s="147"/>
      <c r="P37" s="147"/>
      <c r="Q37" s="147"/>
      <c r="R37" s="147"/>
      <c r="S37" s="147"/>
      <c r="T37" s="147"/>
      <c r="U37" s="147"/>
      <c r="V37" s="147"/>
      <c r="W37" s="147"/>
      <c r="X37" s="147"/>
      <c r="Y37" s="147"/>
      <c r="Z37" s="147"/>
      <c r="AA37" s="147"/>
      <c r="AB37" s="147"/>
      <c r="AC37" s="147"/>
      <c r="AD37" s="147"/>
      <c r="AE37" s="147"/>
    </row>
    <row r="38" spans="2:31" ht="19.5" hidden="1" x14ac:dyDescent="0.2">
      <c r="B38" s="147"/>
      <c r="C38" s="147"/>
      <c r="D38" s="147"/>
      <c r="E38" s="147"/>
      <c r="F38" s="147"/>
      <c r="G38" s="147"/>
      <c r="I38" s="163" t="s">
        <v>133</v>
      </c>
      <c r="J38" s="171">
        <f>COUNTIF(J13:P22,"û")</f>
        <v>0</v>
      </c>
      <c r="K38" s="147"/>
      <c r="L38" s="147"/>
      <c r="M38" s="147"/>
      <c r="N38" s="147"/>
      <c r="O38" s="147"/>
      <c r="P38" s="147"/>
      <c r="Q38" s="147"/>
      <c r="R38" s="147"/>
      <c r="S38" s="147"/>
      <c r="T38" s="147"/>
      <c r="U38" s="147"/>
      <c r="V38" s="147"/>
      <c r="W38" s="147"/>
      <c r="X38" s="147"/>
      <c r="Y38" s="147"/>
      <c r="Z38" s="147"/>
      <c r="AA38" s="147"/>
      <c r="AB38" s="147"/>
      <c r="AC38" s="147"/>
      <c r="AD38" s="147"/>
      <c r="AE38" s="147"/>
    </row>
    <row r="39" spans="2:31" hidden="1" x14ac:dyDescent="0.2">
      <c r="B39" s="147"/>
      <c r="C39" s="147"/>
      <c r="D39" s="147"/>
      <c r="E39" s="147"/>
      <c r="F39" s="147"/>
      <c r="G39" s="147"/>
      <c r="H39" s="147"/>
      <c r="I39" s="170" t="s">
        <v>185</v>
      </c>
      <c r="J39" s="171">
        <f>SUM(J37,J38)</f>
        <v>70</v>
      </c>
      <c r="K39" s="147"/>
      <c r="L39" s="147"/>
      <c r="M39" s="147"/>
      <c r="N39" s="147"/>
      <c r="O39" s="147"/>
      <c r="P39" s="147"/>
      <c r="Q39" s="147"/>
      <c r="R39" s="147"/>
      <c r="S39" s="147"/>
      <c r="T39" s="147"/>
      <c r="U39" s="147"/>
      <c r="V39" s="147"/>
      <c r="W39" s="147"/>
      <c r="X39" s="147"/>
      <c r="Y39" s="147"/>
      <c r="Z39" s="147"/>
      <c r="AA39" s="147"/>
      <c r="AB39" s="147"/>
      <c r="AC39" s="147"/>
      <c r="AD39" s="147"/>
      <c r="AE39" s="147"/>
    </row>
    <row r="40" spans="2:31" hidden="1" x14ac:dyDescent="0.2">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row>
    <row r="41" spans="2:31" hidden="1" x14ac:dyDescent="0.2">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row>
    <row r="42" spans="2:31" hidden="1" x14ac:dyDescent="0.2">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row>
    <row r="43" spans="2:31" hidden="1" x14ac:dyDescent="0.2">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row>
    <row r="44" spans="2:31" hidden="1" x14ac:dyDescent="0.2">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row>
    <row r="45" spans="2:31" hidden="1" x14ac:dyDescent="0.2">
      <c r="B45" s="147"/>
      <c r="C45" s="147"/>
      <c r="D45" s="147"/>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row>
    <row r="46" spans="2:31" hidden="1" x14ac:dyDescent="0.2">
      <c r="B46" s="147"/>
      <c r="C46" s="147"/>
      <c r="D46" s="147"/>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row>
    <row r="47" spans="2:31" hidden="1" x14ac:dyDescent="0.2">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row>
    <row r="48" spans="2:31" hidden="1" x14ac:dyDescent="0.2">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row>
    <row r="49" spans="2:31" hidden="1" x14ac:dyDescent="0.2">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row>
    <row r="50" spans="2:31" hidden="1" x14ac:dyDescent="0.2">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row>
    <row r="51" spans="2:31" hidden="1" x14ac:dyDescent="0.2">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row>
    <row r="52" spans="2:31" hidden="1" x14ac:dyDescent="0.2">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row>
    <row r="53" spans="2:31" hidden="1" x14ac:dyDescent="0.2">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row>
  </sheetData>
  <sheetProtection password="DF57" sheet="1" objects="1" scenarios="1"/>
  <mergeCells count="12">
    <mergeCell ref="J11:P11"/>
    <mergeCell ref="C5:H5"/>
    <mergeCell ref="D25:Q30"/>
    <mergeCell ref="C3:H3"/>
    <mergeCell ref="H10:H11"/>
    <mergeCell ref="G10:G11"/>
    <mergeCell ref="I10:I11"/>
    <mergeCell ref="C7:D7"/>
    <mergeCell ref="D9:F9"/>
    <mergeCell ref="D10:D11"/>
    <mergeCell ref="C10:C11"/>
    <mergeCell ref="E10:F10"/>
  </mergeCells>
  <phoneticPr fontId="0" type="noConversion"/>
  <conditionalFormatting sqref="D13:D22">
    <cfRule type="expression" dxfId="6" priority="1" stopIfTrue="1">
      <formula>E13=""</formula>
    </cfRule>
    <cfRule type="expression" dxfId="5" priority="2" stopIfTrue="1">
      <formula>F13=""</formula>
    </cfRule>
  </conditionalFormatting>
  <conditionalFormatting sqref="E13:E22">
    <cfRule type="expression" dxfId="4" priority="3" stopIfTrue="1">
      <formula>D13=""</formula>
    </cfRule>
  </conditionalFormatting>
  <conditionalFormatting sqref="F13:F22">
    <cfRule type="expression" dxfId="3" priority="4" stopIfTrue="1">
      <formula>D13=""</formula>
    </cfRule>
  </conditionalFormatting>
  <conditionalFormatting sqref="J5 I35:I39 J13:P23">
    <cfRule type="cellIs" dxfId="2" priority="5" stopIfTrue="1" operator="equal">
      <formula>"ü"</formula>
    </cfRule>
    <cfRule type="cellIs" dxfId="1" priority="6" stopIfTrue="1" operator="equal">
      <formula>"û"</formula>
    </cfRule>
    <cfRule type="cellIs" dxfId="0" priority="7" stopIfTrue="1" operator="equal">
      <formula>"!"</formula>
    </cfRule>
  </conditionalFormatting>
  <dataValidations count="5">
    <dataValidation allowBlank="1" sqref="J5"/>
    <dataValidation type="list" allowBlank="1" showErrorMessage="1" errorTitle="Incorrect data entered" error="Please enter yes or no" promptTitle="Validation/" prompt="Number of caravans must be less than or equal to total capacity." sqref="G13:H22">
      <formula1>$F$35:$F$36</formula1>
    </dataValidation>
    <dataValidation type="textLength" operator="equal" allowBlank="1" showInputMessage="1" showErrorMessage="1" errorTitle="Validation" error="Six digit grid reference required" promptTitle="Validation" prompt="Six digit grid reference required" sqref="E13:E22 F14:F22">
      <formula1>6</formula1>
    </dataValidation>
    <dataValidation type="whole" allowBlank="1" showInputMessage="1" showErrorMessage="1" errorTitle="Incorrect data entered" error="Please only enter a whole number into this cell" sqref="I13:I22">
      <formula1>0</formula1>
      <formula2>1000000</formula2>
    </dataValidation>
    <dataValidation type="whole" allowBlank="1" showErrorMessage="1" errorTitle="Incorrect data entered" error="Please only enter a whole number in this cell" sqref="I5">
      <formula1>0</formula1>
      <formula2>1000000</formula2>
    </dataValidation>
  </dataValidations>
  <hyperlinks>
    <hyperlink ref="C7" location="'General Guidance'!A1" display="'General Guidance'!A1"/>
    <hyperlink ref="Q4" location="Home!A1" display="Home!A1"/>
    <hyperlink ref="C7:D7" location="'Definition Guidance'!A1" display="'Definition Guidance'!A1"/>
  </hyperlinks>
  <pageMargins left="0.74803149606299213" right="0.74803149606299213" top="0.98425196850393704" bottom="0.98425196850393704" header="0.51181102362204722" footer="0.51181102362204722"/>
  <pageSetup paperSize="9" scale="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indexed="45"/>
  </sheetPr>
  <dimension ref="A1:C356"/>
  <sheetViews>
    <sheetView showRowColHeaders="0" topLeftCell="A115" zoomScaleNormal="100" workbookViewId="0">
      <selection activeCell="C134" sqref="C134"/>
    </sheetView>
  </sheetViews>
  <sheetFormatPr defaultColWidth="9.140625" defaultRowHeight="12.75" x14ac:dyDescent="0.2"/>
  <cols>
    <col min="1" max="2" width="44.5703125" style="5" customWidth="1"/>
    <col min="3" max="3" width="51" style="5" customWidth="1"/>
    <col min="4" max="16384" width="9.140625" style="5"/>
  </cols>
  <sheetData>
    <row r="1" spans="1:3" ht="12.75" customHeight="1" x14ac:dyDescent="0.2">
      <c r="A1" s="335" t="s">
        <v>137</v>
      </c>
      <c r="B1" s="336"/>
      <c r="C1" s="336"/>
    </row>
    <row r="2" spans="1:3" x14ac:dyDescent="0.2">
      <c r="A2" s="23" t="s">
        <v>118</v>
      </c>
      <c r="B2" s="23" t="s">
        <v>119</v>
      </c>
      <c r="C2" s="23" t="s">
        <v>138</v>
      </c>
    </row>
    <row r="3" spans="1:3" x14ac:dyDescent="0.2">
      <c r="A3" s="24" t="s">
        <v>228</v>
      </c>
      <c r="B3" s="24" t="s">
        <v>275</v>
      </c>
      <c r="C3" s="24" t="str">
        <f>IF(Home!$R$13=1,Text!A3,Text!B3)</f>
        <v>Gypsy and Traveller Caravan Count</v>
      </c>
    </row>
    <row r="4" spans="1:3" ht="25.5" x14ac:dyDescent="0.2">
      <c r="A4" s="24" t="s">
        <v>330</v>
      </c>
      <c r="B4" s="24" t="s">
        <v>331</v>
      </c>
      <c r="C4" s="24" t="str">
        <f>IF(Home!$R$13=1,Text!A4,Text!B4)</f>
        <v>This data collection is being undertaken by the Welsh Government</v>
      </c>
    </row>
    <row r="5" spans="1:3" ht="25.5" x14ac:dyDescent="0.2">
      <c r="A5" s="24" t="s">
        <v>110</v>
      </c>
      <c r="B5" s="24" t="s">
        <v>139</v>
      </c>
      <c r="C5" s="24" t="str">
        <f>IF(Home!$R$13=1,Text!A5,Text!B5)</f>
        <v>Guidance Notes are included to assist in the completion of the form</v>
      </c>
    </row>
    <row r="6" spans="1:3" x14ac:dyDescent="0.2">
      <c r="A6" s="24" t="s">
        <v>56</v>
      </c>
      <c r="B6" s="24" t="s">
        <v>140</v>
      </c>
      <c r="C6" s="24" t="str">
        <f>IF(Home!$R$13=1,Text!A6,Text!B6)</f>
        <v>PROVIDER DETAILS</v>
      </c>
    </row>
    <row r="7" spans="1:3" x14ac:dyDescent="0.2">
      <c r="A7" s="24" t="s">
        <v>111</v>
      </c>
      <c r="B7" s="24" t="s">
        <v>141</v>
      </c>
      <c r="C7" s="24" t="str">
        <f>IF(Home!$R$13=1,Text!A7,Text!B7)</f>
        <v>Please select your authority from the list provided</v>
      </c>
    </row>
    <row r="8" spans="1:3" ht="25.5" x14ac:dyDescent="0.2">
      <c r="A8" s="24" t="s">
        <v>57</v>
      </c>
      <c r="B8" s="24" t="s">
        <v>142</v>
      </c>
      <c r="C8" s="24" t="str">
        <f>IF(Home!$R$13=1,Text!A8,Text!B8)</f>
        <v>Please enter the name of the main contact in relation to this return</v>
      </c>
    </row>
    <row r="9" spans="1:3" x14ac:dyDescent="0.2">
      <c r="A9" s="24" t="s">
        <v>58</v>
      </c>
      <c r="B9" s="24" t="s">
        <v>143</v>
      </c>
      <c r="C9" s="24" t="str">
        <f>IF(Home!$R$13=1,Text!A9,Text!B9)</f>
        <v>Please enter the telephone number for this contact</v>
      </c>
    </row>
    <row r="10" spans="1:3" x14ac:dyDescent="0.2">
      <c r="A10" s="24" t="s">
        <v>59</v>
      </c>
      <c r="B10" s="24" t="s">
        <v>144</v>
      </c>
      <c r="C10" s="24" t="str">
        <f>IF(Home!$R$13=1,Text!A10,Text!B10)</f>
        <v>Please enter the e-mail address for this contact</v>
      </c>
    </row>
    <row r="11" spans="1:3" x14ac:dyDescent="0.2">
      <c r="A11" s="24" t="s">
        <v>115</v>
      </c>
      <c r="B11" s="24" t="s">
        <v>116</v>
      </c>
      <c r="C11" s="24" t="str">
        <f>IF(Home!$R$13=1,Text!A11,Text!B11)</f>
        <v>Table</v>
      </c>
    </row>
    <row r="12" spans="1:3" x14ac:dyDescent="0.2">
      <c r="A12" s="24" t="s">
        <v>145</v>
      </c>
      <c r="B12" s="24" t="s">
        <v>146</v>
      </c>
      <c r="C12" s="24" t="str">
        <f>IF(Home!$R$13=1,Text!A12,Text!B12)</f>
        <v>Validation progress</v>
      </c>
    </row>
    <row r="13" spans="1:3" x14ac:dyDescent="0.2">
      <c r="A13" s="214" t="s">
        <v>147</v>
      </c>
      <c r="B13" s="215" t="s">
        <v>148</v>
      </c>
      <c r="C13" s="214" t="str">
        <f>IF(Home!$R$13=1,Text!A13,Text!B13)</f>
        <v>Version 1</v>
      </c>
    </row>
    <row r="14" spans="1:3" ht="25.5" x14ac:dyDescent="0.2">
      <c r="A14" s="214" t="s">
        <v>356</v>
      </c>
      <c r="B14" s="214" t="s">
        <v>357</v>
      </c>
      <c r="C14" s="214" t="str">
        <f>IF(Home!$R$13=1,Text!A14,Text!B14)</f>
        <v>Please return your completed spreadsheet to the Welsh Government via Afon by 17 August 2018</v>
      </c>
    </row>
    <row r="15" spans="1:3" x14ac:dyDescent="0.2">
      <c r="A15" s="24" t="s">
        <v>122</v>
      </c>
      <c r="B15" s="24" t="s">
        <v>276</v>
      </c>
      <c r="C15" s="24" t="str">
        <f>IF(Home!$R$13=1,Text!A15,Text!B15)</f>
        <v>Monitoring survey response burden</v>
      </c>
    </row>
    <row r="16" spans="1:3" ht="25.5" x14ac:dyDescent="0.2">
      <c r="A16" s="24" t="s">
        <v>233</v>
      </c>
      <c r="B16" s="24" t="s">
        <v>277</v>
      </c>
      <c r="C16" s="24" t="str">
        <f>IF(Home!$R$13=1,Text!A16,Text!B16)</f>
        <v>Table 1 - authorised socially rented sites</v>
      </c>
    </row>
    <row r="17" spans="1:3" x14ac:dyDescent="0.2">
      <c r="A17" s="24" t="s">
        <v>234</v>
      </c>
      <c r="B17" s="24" t="s">
        <v>278</v>
      </c>
      <c r="C17" s="24" t="str">
        <f>IF(Home!$R$13=1,Text!A17,Text!B17)</f>
        <v>Table 2 - authorised private sites</v>
      </c>
    </row>
    <row r="18" spans="1:3" x14ac:dyDescent="0.2">
      <c r="A18" s="24" t="s">
        <v>235</v>
      </c>
      <c r="B18" s="24" t="s">
        <v>279</v>
      </c>
      <c r="C18" s="24" t="str">
        <f>IF(Home!$R$13=1,Text!A18,Text!B18)</f>
        <v>Table 3 - unauthorised sites</v>
      </c>
    </row>
    <row r="21" spans="1:3" x14ac:dyDescent="0.2">
      <c r="A21" s="335" t="s">
        <v>175</v>
      </c>
      <c r="B21" s="336"/>
      <c r="C21" s="336"/>
    </row>
    <row r="22" spans="1:3" x14ac:dyDescent="0.2">
      <c r="A22" s="23" t="s">
        <v>118</v>
      </c>
      <c r="B22" s="23" t="s">
        <v>119</v>
      </c>
      <c r="C22" s="23" t="s">
        <v>138</v>
      </c>
    </row>
    <row r="23" spans="1:3" ht="76.5" x14ac:dyDescent="0.2">
      <c r="A23" s="106" t="s">
        <v>334</v>
      </c>
      <c r="B23" s="106" t="s">
        <v>335</v>
      </c>
      <c r="C23" s="24" t="str">
        <f>IF(Home!$R$13=1,Text!A23,Text!B23)</f>
        <v>The Welsh Government are monitoring the burden placed on local authorities completing the data collection forms. This helps us when planning future changes to data collection forms. We would be grateful if you could assist us by completing the table below.</v>
      </c>
    </row>
    <row r="24" spans="1:3" ht="102" x14ac:dyDescent="0.2">
      <c r="A24" s="107" t="s">
        <v>176</v>
      </c>
      <c r="B24" s="106" t="s">
        <v>280</v>
      </c>
      <c r="C24" s="24" t="str">
        <f>IF(Home!$R$13=1,Text!A24,Text!B24)</f>
        <v>Please enter the time it has taken you (and any colleagues) to prepare and send the return. A number of staff employed in different roles may have been involved. You are asked to count the hours spent by staff in each full time equivalent annual salary band indicated below. You will need to round staff salaries to the nearest £1,000.</v>
      </c>
    </row>
    <row r="25" spans="1:3" ht="38.25" x14ac:dyDescent="0.2">
      <c r="A25" s="106" t="s">
        <v>131</v>
      </c>
      <c r="B25" s="106" t="s">
        <v>281</v>
      </c>
      <c r="C25" s="24" t="str">
        <f>IF(Home!$R$13=1,Text!A25,Text!B25)</f>
        <v>Please only include time spent on activities to prepare and send this return, such as:</v>
      </c>
    </row>
    <row r="26" spans="1:3" x14ac:dyDescent="0.2">
      <c r="A26" s="108" t="s">
        <v>251</v>
      </c>
      <c r="B26" s="106" t="s">
        <v>177</v>
      </c>
      <c r="C26" s="24" t="str">
        <f>IF(Home!$R$13=1,Text!A26,Text!B26)</f>
        <v>• retrieval and saving the empty form;</v>
      </c>
    </row>
    <row r="27" spans="1:3" ht="25.5" x14ac:dyDescent="0.2">
      <c r="A27" s="108" t="s">
        <v>252</v>
      </c>
      <c r="B27" s="106" t="s">
        <v>178</v>
      </c>
      <c r="C27" s="24" t="str">
        <f>IF(Home!$R$13=1,Text!A27,Text!B27)</f>
        <v>• collection, collation, analysis and aggregation of records and figures required;</v>
      </c>
    </row>
    <row r="28" spans="1:3" ht="25.5" x14ac:dyDescent="0.2">
      <c r="A28" s="108" t="s">
        <v>253</v>
      </c>
      <c r="B28" s="106" t="s">
        <v>179</v>
      </c>
      <c r="C28" s="24" t="str">
        <f>IF(Home!$R$13=1,Text!A28,Text!B28)</f>
        <v>• filling in, checking, amending, reviewing and, when completed, approving the form; and</v>
      </c>
    </row>
    <row r="29" spans="1:3" x14ac:dyDescent="0.2">
      <c r="A29" s="109" t="s">
        <v>336</v>
      </c>
      <c r="B29" s="106" t="s">
        <v>337</v>
      </c>
      <c r="C29" s="24" t="str">
        <f>IF(Home!$R$13=1,Text!A29,Text!B29)</f>
        <v xml:space="preserve">• sending the form back to the Welsh Government. </v>
      </c>
    </row>
    <row r="30" spans="1:3" x14ac:dyDescent="0.2">
      <c r="A30" s="106" t="s">
        <v>180</v>
      </c>
      <c r="B30" s="106" t="s">
        <v>180</v>
      </c>
      <c r="C30" s="24" t="str">
        <f>IF(Home!$R$13=1,Text!A30,Text!B30)</f>
        <v>Band 1   £11,500 - £19,999</v>
      </c>
    </row>
    <row r="31" spans="1:3" x14ac:dyDescent="0.2">
      <c r="A31" s="106" t="s">
        <v>181</v>
      </c>
      <c r="B31" s="106" t="s">
        <v>181</v>
      </c>
      <c r="C31" s="24" t="str">
        <f>IF(Home!$R$13=1,Text!A31,Text!B31)</f>
        <v>Band 2   £20,000 - £26,999</v>
      </c>
    </row>
    <row r="32" spans="1:3" x14ac:dyDescent="0.2">
      <c r="A32" s="106" t="s">
        <v>182</v>
      </c>
      <c r="B32" s="106" t="s">
        <v>182</v>
      </c>
      <c r="C32" s="24" t="str">
        <f>IF(Home!$R$13=1,Text!A32,Text!B32)</f>
        <v>Band 3   £27,000 - £33,999</v>
      </c>
    </row>
    <row r="33" spans="1:3" x14ac:dyDescent="0.2">
      <c r="A33" s="106" t="s">
        <v>183</v>
      </c>
      <c r="B33" s="106" t="s">
        <v>183</v>
      </c>
      <c r="C33" s="24" t="str">
        <f>IF(Home!$R$13=1,Text!A33,Text!B33)</f>
        <v>Band 4   £34,000 - £53,999</v>
      </c>
    </row>
    <row r="34" spans="1:3" x14ac:dyDescent="0.2">
      <c r="A34" s="106" t="s">
        <v>184</v>
      </c>
      <c r="B34" s="106" t="s">
        <v>184</v>
      </c>
      <c r="C34" s="24" t="str">
        <f>IF(Home!$R$13=1,Text!A34,Text!B34)</f>
        <v xml:space="preserve">Band 5   £54,000+                   </v>
      </c>
    </row>
    <row r="35" spans="1:3" x14ac:dyDescent="0.2">
      <c r="A35" s="106" t="s">
        <v>120</v>
      </c>
      <c r="B35" s="106" t="s">
        <v>123</v>
      </c>
      <c r="C35" s="24" t="str">
        <f>IF(Home!$R$13=1,Text!A35,Text!B35)</f>
        <v xml:space="preserve">Grade of staff </v>
      </c>
    </row>
    <row r="36" spans="1:3" x14ac:dyDescent="0.2">
      <c r="A36" s="106" t="s">
        <v>121</v>
      </c>
      <c r="B36" s="106" t="s">
        <v>124</v>
      </c>
      <c r="C36" s="24" t="str">
        <f>IF(Home!$R$13=1,Text!A36,Text!B36)</f>
        <v>Hours taken</v>
      </c>
    </row>
    <row r="37" spans="1:3" x14ac:dyDescent="0.2">
      <c r="A37" s="106" t="s">
        <v>122</v>
      </c>
      <c r="B37" s="106" t="s">
        <v>276</v>
      </c>
      <c r="C37" s="24" t="str">
        <f>IF(Home!$R$13=1,Text!A37,Text!B37)</f>
        <v>Monitoring survey response burden</v>
      </c>
    </row>
    <row r="38" spans="1:3" x14ac:dyDescent="0.2">
      <c r="A38" s="106" t="s">
        <v>106</v>
      </c>
      <c r="B38" s="106" t="s">
        <v>109</v>
      </c>
      <c r="C38" s="24" t="str">
        <f>IF(Home!$R$13=1,Text!A38,Text!B38)</f>
        <v>Comment</v>
      </c>
    </row>
    <row r="42" spans="1:3" x14ac:dyDescent="0.2">
      <c r="A42" s="335" t="s">
        <v>186</v>
      </c>
      <c r="B42" s="336"/>
      <c r="C42" s="336"/>
    </row>
    <row r="43" spans="1:3" x14ac:dyDescent="0.2">
      <c r="A43" s="23" t="s">
        <v>118</v>
      </c>
      <c r="B43" s="23" t="s">
        <v>119</v>
      </c>
      <c r="C43" s="23" t="s">
        <v>138</v>
      </c>
    </row>
    <row r="44" spans="1:3" x14ac:dyDescent="0.2">
      <c r="A44" s="106" t="s">
        <v>232</v>
      </c>
      <c r="B44" s="106" t="s">
        <v>282</v>
      </c>
      <c r="C44" s="24" t="str">
        <f>IF(Home!$R$13=1,Text!A44,Text!B44)</f>
        <v>Form guidance</v>
      </c>
    </row>
    <row r="45" spans="1:3" x14ac:dyDescent="0.2">
      <c r="A45" s="106" t="s">
        <v>237</v>
      </c>
      <c r="B45" s="106" t="s">
        <v>238</v>
      </c>
      <c r="C45" s="24" t="str">
        <f>IF(Home!$R$13=1,Text!A45,Text!B45)</f>
        <v>NAVIGATION</v>
      </c>
    </row>
    <row r="46" spans="1:3" ht="25.5" x14ac:dyDescent="0.2">
      <c r="A46" s="106" t="s">
        <v>239</v>
      </c>
      <c r="B46" s="106" t="s">
        <v>187</v>
      </c>
      <c r="C46" s="24" t="str">
        <f>IF(Home!$R$13=1,Text!A46,Text!B46)</f>
        <v>You will be able to move from sheet to sheet by clicking the appropriate hyperlink, e.g.</v>
      </c>
    </row>
    <row r="47" spans="1:3" x14ac:dyDescent="0.2">
      <c r="A47" s="106" t="s">
        <v>240</v>
      </c>
      <c r="B47" s="106" t="s">
        <v>188</v>
      </c>
      <c r="C47" s="24" t="str">
        <f>IF(Home!$R$13=1,Text!A47,Text!B47)</f>
        <v>to go to Table 1 click the hyperlink</v>
      </c>
    </row>
    <row r="48" spans="1:3" ht="25.5" x14ac:dyDescent="0.2">
      <c r="A48" s="106" t="s">
        <v>241</v>
      </c>
      <c r="B48" s="106" t="s">
        <v>189</v>
      </c>
      <c r="C48" s="24" t="str">
        <f>IF(Home!$R$13=1,Text!A48,Text!B48)</f>
        <v>to return to the home page click the "Back to Home Page" hyperlink</v>
      </c>
    </row>
    <row r="49" spans="1:3" ht="25.5" x14ac:dyDescent="0.2">
      <c r="A49" s="106" t="s">
        <v>190</v>
      </c>
      <c r="B49" s="106" t="s">
        <v>283</v>
      </c>
      <c r="C49" s="24" t="str">
        <f>IF(Home!$R$13=1,Text!A49,Text!B49)</f>
        <v>REQUIRED DATA ITEMS</v>
      </c>
    </row>
    <row r="50" spans="1:3" ht="38.25" x14ac:dyDescent="0.2">
      <c r="A50" s="106" t="s">
        <v>191</v>
      </c>
      <c r="B50" s="106" t="s">
        <v>284</v>
      </c>
      <c r="C50" s="24" t="str">
        <f>IF(Home!$R$13=1,Text!A50,Text!B50)</f>
        <v>On receiving the spreadsheet the cells requiring data items will have the following properties:</v>
      </c>
    </row>
    <row r="51" spans="1:3" ht="25.5" x14ac:dyDescent="0.2">
      <c r="A51" s="106" t="s">
        <v>212</v>
      </c>
      <c r="B51" s="106" t="s">
        <v>220</v>
      </c>
      <c r="C51" s="24" t="str">
        <f>IF(Home!$R$13=1,Text!A51,Text!B51)</f>
        <v>All cells requiring data will be coloured pale blue</v>
      </c>
    </row>
    <row r="52" spans="1:3" ht="38.25" x14ac:dyDescent="0.2">
      <c r="A52" s="106" t="s">
        <v>0</v>
      </c>
      <c r="B52" s="106" t="s">
        <v>285</v>
      </c>
      <c r="C52" s="24" t="str">
        <f>IF(Home!$R$13=1,Text!A52,Text!B52)</f>
        <v>Some cells derive values from other data items. These cells are coloured in grey. You will not be able to enter data into these cells</v>
      </c>
    </row>
    <row r="53" spans="1:3" ht="51" x14ac:dyDescent="0.2">
      <c r="A53" s="106" t="s">
        <v>229</v>
      </c>
      <c r="B53" s="106" t="s">
        <v>286</v>
      </c>
      <c r="C53" s="24" t="str">
        <f>IF(Home!$R$13=1,Text!A53,Text!B53)</f>
        <v>Leave the cell blank if you are unable to provide the data item. 
Put a zero in the cell where there is a zero count for this data item.</v>
      </c>
    </row>
    <row r="54" spans="1:3" ht="38.25" x14ac:dyDescent="0.2">
      <c r="A54" s="106" t="s">
        <v>194</v>
      </c>
      <c r="B54" s="106" t="s">
        <v>287</v>
      </c>
      <c r="C54" s="24" t="str">
        <f>IF(Home!$R$13=1,Text!A54,Text!B54)</f>
        <v>A yellow box is provided in each table for your comments. If any data items are missing then a comment must be added to the spreadsheet</v>
      </c>
    </row>
    <row r="55" spans="1:3" x14ac:dyDescent="0.2">
      <c r="A55" s="106" t="s">
        <v>192</v>
      </c>
      <c r="B55" s="106" t="s">
        <v>193</v>
      </c>
      <c r="C55" s="24" t="str">
        <f>IF(Home!$R$13=1,Text!A55,Text!B55)</f>
        <v>VALIDATION</v>
      </c>
    </row>
    <row r="56" spans="1:3" x14ac:dyDescent="0.2">
      <c r="A56" s="106" t="s">
        <v>107</v>
      </c>
      <c r="B56" s="106" t="s">
        <v>112</v>
      </c>
      <c r="C56" s="24" t="str">
        <f>IF(Home!$R$13=1,Text!A56,Text!B56)</f>
        <v>Validation 1</v>
      </c>
    </row>
    <row r="57" spans="1:3" ht="38.25" x14ac:dyDescent="0.2">
      <c r="A57" s="106" t="s">
        <v>332</v>
      </c>
      <c r="B57" s="106" t="s">
        <v>333</v>
      </c>
      <c r="C57" s="24" t="str">
        <f>IF(Home!$R$13=1,Text!A57,Text!B57)</f>
        <v>Validation 1 involves checking for common sense errors. These errors must be resolved before the spreadsheet is submitted to the Welsh Government</v>
      </c>
    </row>
    <row r="58" spans="1:3" ht="25.5" x14ac:dyDescent="0.2">
      <c r="A58" s="106" t="s">
        <v>1</v>
      </c>
      <c r="B58" s="106" t="s">
        <v>3</v>
      </c>
      <c r="C58" s="24" t="str">
        <f>IF(Home!$R$13=1,Text!A58,Text!B58)</f>
        <v>Data items that pass validation will be coloured green</v>
      </c>
    </row>
    <row r="59" spans="1:3" ht="63.75" x14ac:dyDescent="0.2">
      <c r="A59" s="106" t="s">
        <v>242</v>
      </c>
      <c r="B59" s="106" t="s">
        <v>288</v>
      </c>
      <c r="C59" s="24" t="str">
        <f>IF(Home!$R$13=1,Text!A59,Text!B59)</f>
        <v>Data items where no data is entered, or which break a validation rule, are coloured red. You should enter a zero where the data item is nil, or make a comment if no data are available for that item</v>
      </c>
    </row>
    <row r="60" spans="1:3" ht="25.5" x14ac:dyDescent="0.2">
      <c r="A60" s="106" t="s">
        <v>2</v>
      </c>
      <c r="B60" s="106" t="s">
        <v>4</v>
      </c>
      <c r="C60" s="24" t="str">
        <f>IF(Home!$R$13=1,Text!A60,Text!B60)</f>
        <v>Missing data items with a comment provided will be coloured amber</v>
      </c>
    </row>
    <row r="61" spans="1:3" x14ac:dyDescent="0.2">
      <c r="A61" s="106" t="s">
        <v>20</v>
      </c>
      <c r="B61" s="106" t="s">
        <v>21</v>
      </c>
      <c r="C61" s="24" t="str">
        <f>IF(Home!$R$13=1,Text!A61,Text!B61)</f>
        <v>Validation 2</v>
      </c>
    </row>
    <row r="62" spans="1:3" ht="89.25" x14ac:dyDescent="0.2">
      <c r="A62" s="106" t="s">
        <v>243</v>
      </c>
      <c r="B62" s="106" t="s">
        <v>289</v>
      </c>
      <c r="C62" s="24" t="str">
        <f>IF(Home!$R$13=1,Text!A62,Text!B62)</f>
        <v>Validation 2 involves comparing information submitted for the previous year and looking for large changes. Validation 2 will flag data items that have changed by more than a pre-defined amount between years. These data items are flagged in column V2 of the spreadsheet</v>
      </c>
    </row>
    <row r="63" spans="1:3" ht="25.5" x14ac:dyDescent="0.2">
      <c r="A63" s="106" t="s">
        <v>1</v>
      </c>
      <c r="B63" s="106" t="s">
        <v>3</v>
      </c>
      <c r="C63" s="24" t="str">
        <f>IF(Home!$R$13=1,Text!A63,Text!B63)</f>
        <v>Data items that pass validation will be coloured green</v>
      </c>
    </row>
    <row r="64" spans="1:3" ht="76.5" x14ac:dyDescent="0.2">
      <c r="A64" s="106" t="s">
        <v>244</v>
      </c>
      <c r="B64" s="106" t="s">
        <v>290</v>
      </c>
      <c r="C64" s="24" t="str">
        <f>IF(Home!$R$13=1,Text!A64,Text!B64)</f>
        <v>Data items which have changed by more than 10% require an explanation for the change. Explanations must include reasons for the change and not simply indicate that a change has occurred or confirm the change. These comments should be made in the adjacent comments box</v>
      </c>
    </row>
    <row r="65" spans="1:3" ht="25.5" x14ac:dyDescent="0.2">
      <c r="A65" s="106" t="s">
        <v>5</v>
      </c>
      <c r="B65" s="106" t="s">
        <v>6</v>
      </c>
      <c r="C65" s="24" t="str">
        <f>IF(Home!$R$13=1,Text!A65,Text!B65)</f>
        <v>Data items where an explanation has been provided will be coloured amber</v>
      </c>
    </row>
    <row r="66" spans="1:3" x14ac:dyDescent="0.2">
      <c r="A66" s="106" t="s">
        <v>7</v>
      </c>
      <c r="B66" s="106" t="s">
        <v>8</v>
      </c>
      <c r="C66" s="24" t="str">
        <f>IF(Home!$R$13=1,Text!A66,Text!B66)</f>
        <v>Table 1</v>
      </c>
    </row>
    <row r="67" spans="1:3" x14ac:dyDescent="0.2">
      <c r="A67" s="106" t="s">
        <v>198</v>
      </c>
      <c r="B67" s="106" t="s">
        <v>200</v>
      </c>
      <c r="C67" s="24" t="str">
        <f>IF(Home!$R$13=1,Text!A67,Text!B67)</f>
        <v>Table 2</v>
      </c>
    </row>
    <row r="68" spans="1:3" x14ac:dyDescent="0.2">
      <c r="A68" s="106" t="s">
        <v>199</v>
      </c>
      <c r="B68" s="106" t="s">
        <v>201</v>
      </c>
      <c r="C68" s="24" t="str">
        <f>IF(Home!$R$13=1,Text!A68,Text!B68)</f>
        <v>Table 3</v>
      </c>
    </row>
    <row r="69" spans="1:3" x14ac:dyDescent="0.2">
      <c r="A69" s="106" t="s">
        <v>117</v>
      </c>
      <c r="B69" s="106" t="s">
        <v>105</v>
      </c>
      <c r="C69" s="24" t="str">
        <f>IF(Home!$R$13=1,Text!A69,Text!B69)</f>
        <v>Back to home page</v>
      </c>
    </row>
    <row r="70" spans="1:3" x14ac:dyDescent="0.2">
      <c r="A70" s="106" t="s">
        <v>106</v>
      </c>
      <c r="B70" s="5" t="s">
        <v>109</v>
      </c>
      <c r="C70" s="24" t="str">
        <f>IF(Home!$R$13=1,Text!A70,Text!B70)</f>
        <v>Comment</v>
      </c>
    </row>
    <row r="71" spans="1:3" x14ac:dyDescent="0.2">
      <c r="A71" s="335" t="s">
        <v>10</v>
      </c>
      <c r="B71" s="336"/>
      <c r="C71" s="336"/>
    </row>
    <row r="72" spans="1:3" x14ac:dyDescent="0.2">
      <c r="A72" s="23" t="s">
        <v>118</v>
      </c>
      <c r="B72" s="23" t="s">
        <v>119</v>
      </c>
      <c r="C72" s="23" t="s">
        <v>138</v>
      </c>
    </row>
    <row r="73" spans="1:3" x14ac:dyDescent="0.2">
      <c r="A73" s="106" t="s">
        <v>236</v>
      </c>
      <c r="B73" s="106" t="s">
        <v>291</v>
      </c>
      <c r="C73" s="24" t="str">
        <f>IF(Home!$R$13=1,Text!A73,Text!B73)</f>
        <v>Definition guidance</v>
      </c>
    </row>
    <row r="74" spans="1:3" x14ac:dyDescent="0.2">
      <c r="A74" s="106" t="s">
        <v>245</v>
      </c>
      <c r="B74" s="106" t="s">
        <v>34</v>
      </c>
      <c r="C74" s="24" t="str">
        <f>IF(Home!$R$13=1,Text!A74,Text!B74)</f>
        <v>Definition of 'Gypsy/Traveller'</v>
      </c>
    </row>
    <row r="75" spans="1:3" ht="25.5" x14ac:dyDescent="0.2">
      <c r="A75" s="106" t="s">
        <v>11</v>
      </c>
      <c r="B75" s="106" t="s">
        <v>14</v>
      </c>
      <c r="C75" s="24" t="str">
        <f>IF(Home!$R$13=1,Text!A75,Text!B75)</f>
        <v>a) a person with a cultural tradition of nomadism or of living in a caravan; and</v>
      </c>
    </row>
    <row r="76" spans="1:3" ht="25.5" x14ac:dyDescent="0.2">
      <c r="A76" s="106" t="s">
        <v>12</v>
      </c>
      <c r="B76" s="106" t="s">
        <v>15</v>
      </c>
      <c r="C76" s="24" t="str">
        <f>IF(Home!$R$13=1,Text!A76,Text!B76)</f>
        <v>b) all other persons of a nomadic habit life, whatever their race or origin including -</v>
      </c>
    </row>
    <row r="77" spans="1:3" ht="51" x14ac:dyDescent="0.2">
      <c r="A77" s="106" t="s">
        <v>13</v>
      </c>
      <c r="B77" s="106" t="s">
        <v>292</v>
      </c>
      <c r="C77" s="24" t="str">
        <f>IF(Home!$R$13=1,Text!A77,Text!B77)</f>
        <v>i) such persons who, on grounds only of their own or their family's or dependant's educational or health needs or old age, have ceased to travel temporarily or permanently; and</v>
      </c>
    </row>
    <row r="78" spans="1:3" ht="38.25" x14ac:dyDescent="0.2">
      <c r="A78" s="106" t="s">
        <v>255</v>
      </c>
      <c r="B78" s="106" t="s">
        <v>16</v>
      </c>
      <c r="C78" s="24" t="str">
        <f>IF(Home!$R$13=1,Text!A78,Text!B78)</f>
        <v>ii) members of an organised group of travelling show people or circus people (whether or not travelling together as such).</v>
      </c>
    </row>
    <row r="79" spans="1:3" x14ac:dyDescent="0.2">
      <c r="A79" s="106" t="s">
        <v>250</v>
      </c>
      <c r="B79" s="106" t="s">
        <v>35</v>
      </c>
      <c r="C79" s="24" t="str">
        <f>IF(Home!$R$13=1,Text!A79,Text!B79)</f>
        <v>Definition of 'caravan'</v>
      </c>
    </row>
    <row r="80" spans="1:3" ht="51" x14ac:dyDescent="0.2">
      <c r="A80" s="106" t="s">
        <v>23</v>
      </c>
      <c r="B80" s="106" t="s">
        <v>17</v>
      </c>
      <c r="C80" s="24" t="str">
        <f>IF(Home!$R$13=1,Text!A80,Text!B80)</f>
        <v>a) all mobile homes, caravans, trailers and other living vehicles on Gypsy/Traveller sites and encampments, whether or not they meet the strict legal definition of a caravan</v>
      </c>
    </row>
    <row r="81" spans="1:3" ht="38.25" x14ac:dyDescent="0.2">
      <c r="A81" s="106" t="s">
        <v>221</v>
      </c>
      <c r="B81" s="106" t="s">
        <v>18</v>
      </c>
      <c r="C81" s="24" t="str">
        <f>IF(Home!$R$13=1,Text!A81,Text!B81)</f>
        <v>b) touring caravans on Gypsy and Traveller sites and encampments even if not lived in permanently</v>
      </c>
    </row>
    <row r="82" spans="1:3" ht="38.25" x14ac:dyDescent="0.2">
      <c r="A82" s="106" t="s">
        <v>24</v>
      </c>
      <c r="B82" s="106" t="s">
        <v>19</v>
      </c>
      <c r="C82" s="24" t="str">
        <f>IF(Home!$R$13=1,Text!A82,Text!B82)</f>
        <v>c) tents, benders or yurts where these are the ‘permanent’ living accommodation of Gypsies or Travellers.</v>
      </c>
    </row>
    <row r="83" spans="1:3" x14ac:dyDescent="0.2">
      <c r="A83" s="106" t="s">
        <v>246</v>
      </c>
      <c r="B83" s="106" t="s">
        <v>293</v>
      </c>
      <c r="C83" s="24" t="str">
        <f>IF(Home!$R$13=1,Text!A83,Text!B83)</f>
        <v>Socially rented site</v>
      </c>
    </row>
    <row r="84" spans="1:3" ht="25.5" x14ac:dyDescent="0.2">
      <c r="A84" s="106" t="s">
        <v>25</v>
      </c>
      <c r="B84" s="106" t="s">
        <v>294</v>
      </c>
      <c r="C84" s="24" t="str">
        <f>IF(Home!$R$13=1,Text!A84,Text!B84)</f>
        <v>Sites operated by local authorities or Registered Social Landlords (RSL’s)</v>
      </c>
    </row>
    <row r="85" spans="1:3" x14ac:dyDescent="0.2">
      <c r="A85" s="106" t="s">
        <v>247</v>
      </c>
      <c r="B85" s="106" t="s">
        <v>295</v>
      </c>
      <c r="C85" s="24" t="str">
        <f>IF(Home!$R$13=1,Text!A85,Text!B85)</f>
        <v>Authorised privately funded sites</v>
      </c>
    </row>
    <row r="86" spans="1:3" ht="25.5" x14ac:dyDescent="0.2">
      <c r="A86" s="106" t="s">
        <v>222</v>
      </c>
      <c r="B86" s="106" t="s">
        <v>36</v>
      </c>
      <c r="C86" s="24" t="str">
        <f>IF(Home!$R$13=1,Text!A86,Text!B86)</f>
        <v>Privately Funded Gypsy and Traveller sites with planning permission may include:</v>
      </c>
    </row>
    <row r="87" spans="1:3" ht="51" x14ac:dyDescent="0.2">
      <c r="A87" s="106" t="s">
        <v>26</v>
      </c>
      <c r="B87" s="106" t="s">
        <v>37</v>
      </c>
      <c r="C87" s="24" t="str">
        <f>IF(Home!$R$13=1,Text!A87,Text!B87)</f>
        <v>a) sites with planning permission owned by Gypsies and Travellers for their own and/or their family’s occupation and/or for commercial letting;</v>
      </c>
    </row>
    <row r="88" spans="1:3" ht="38.25" x14ac:dyDescent="0.2">
      <c r="A88" s="106" t="s">
        <v>223</v>
      </c>
      <c r="B88" s="106" t="s">
        <v>38</v>
      </c>
      <c r="C88" s="24" t="str">
        <f>IF(Home!$R$13=1,Text!A88,Text!B88)</f>
        <v>b) sites owned by any other private individual or body with planning permission for use as a Gypsy and Traveller site; and</v>
      </c>
    </row>
    <row r="89" spans="1:3" ht="76.5" x14ac:dyDescent="0.2">
      <c r="A89" s="106" t="s">
        <v>27</v>
      </c>
      <c r="B89" s="106" t="s">
        <v>39</v>
      </c>
      <c r="C89" s="24" t="str">
        <f>IF(Home!$R$13=1,Text!A89,Text!B89)</f>
        <v>c) sites owned by a local authority but leased to, or managed by, a non-local authority body or individual under arrangements which do not give the local authority control of site management (critically of rent setting and lettings).</v>
      </c>
    </row>
    <row r="90" spans="1:3" ht="63.75" x14ac:dyDescent="0.2">
      <c r="A90" s="106" t="s">
        <v>28</v>
      </c>
      <c r="B90" s="106" t="s">
        <v>40</v>
      </c>
      <c r="C90" s="24" t="str">
        <f>IF(Home!$R$13=1,Text!A90,Text!B90)</f>
        <v>‘With planning permission’ includes sites without ‘planning permission’ as such, but with established use rights or other planning status which means that planning enforcement action cannot be taken.</v>
      </c>
    </row>
    <row r="91" spans="1:3" ht="51" x14ac:dyDescent="0.2">
      <c r="A91" s="106" t="s">
        <v>9</v>
      </c>
      <c r="B91" s="106" t="s">
        <v>41</v>
      </c>
      <c r="C91" s="24" t="str">
        <f>IF(Home!$R$13=1,Text!A91,Text!B91)</f>
        <v>Note: only those sites which are exclusively occupied by Gypsies and Travellers should be included in the Count. Park home sites and holiday caravan parks of any kind are to be excluded.</v>
      </c>
    </row>
    <row r="92" spans="1:3" x14ac:dyDescent="0.2">
      <c r="A92" s="106" t="s">
        <v>248</v>
      </c>
      <c r="B92" s="106" t="s">
        <v>296</v>
      </c>
      <c r="C92" s="24" t="str">
        <f>IF(Home!$R$13=1,Text!A92,Text!B92)</f>
        <v>Unauthorised sites on Gypsies' own land</v>
      </c>
    </row>
    <row r="93" spans="1:3" ht="51" x14ac:dyDescent="0.2">
      <c r="A93" s="106" t="s">
        <v>29</v>
      </c>
      <c r="B93" s="106" t="s">
        <v>297</v>
      </c>
      <c r="C93" s="24" t="str">
        <f>IF(Home!$R$13=1,Text!A93,Text!B93)</f>
        <v>Sites where Gypsies and Travellers are living on their own land in caravans/moveable dwellings without planning consent or established use rights.</v>
      </c>
    </row>
    <row r="94" spans="1:3" ht="63.75" x14ac:dyDescent="0.2">
      <c r="A94" s="106" t="s">
        <v>30</v>
      </c>
      <c r="B94" s="106" t="s">
        <v>298</v>
      </c>
      <c r="C94" s="24" t="str">
        <f>IF(Home!$R$13=1,Text!A94,Text!B94)</f>
        <v>a) Tolerated: where the local authority has decided not to seek the removal of the encampment and where the encampment has been, or is likely to be, allowed to remain for an indefinite period of months or years.</v>
      </c>
    </row>
    <row r="95" spans="1:3" ht="76.5" x14ac:dyDescent="0.2">
      <c r="A95" s="106" t="s">
        <v>31</v>
      </c>
      <c r="B95" s="106" t="s">
        <v>299</v>
      </c>
      <c r="C95" s="24" t="str">
        <f>IF(Home!$R$13=1,Text!A95,Text!B95)</f>
        <v xml:space="preserve">b) Not tolerated: where a planning enforcement notice has been served (including Temporary Stop Notices); the results of a planning enquiry are pending; an injunction has been sought; or where the compliance period has been extended. </v>
      </c>
    </row>
    <row r="96" spans="1:3" ht="25.5" x14ac:dyDescent="0.2">
      <c r="A96" s="106" t="s">
        <v>32</v>
      </c>
      <c r="B96" s="106" t="s">
        <v>300</v>
      </c>
      <c r="C96" s="24" t="str">
        <f>IF(Home!$R$13=1,Text!A96,Text!B96)</f>
        <v xml:space="preserve">Unauthorised sites on land not owned by Gypsies </v>
      </c>
    </row>
    <row r="97" spans="1:3" ht="51" x14ac:dyDescent="0.2">
      <c r="A97" s="106" t="s">
        <v>224</v>
      </c>
      <c r="B97" s="106" t="s">
        <v>301</v>
      </c>
      <c r="C97" s="24" t="str">
        <f>IF(Home!$R$13=1,Text!A97,Text!B97)</f>
        <v xml:space="preserve">Caravans/moveable dwellings on sites without planning permission on land not owned by Gypsies and Travellers. The land may be in public or private ownership, including the highway. </v>
      </c>
    </row>
    <row r="98" spans="1:3" ht="63.75" x14ac:dyDescent="0.2">
      <c r="A98" s="106" t="s">
        <v>33</v>
      </c>
      <c r="B98" s="106" t="s">
        <v>302</v>
      </c>
      <c r="C98" s="24" t="str">
        <f>IF(Home!$R$13=1,Text!A98,Text!B98)</f>
        <v>a) Tolerated: where the local authority and/or the land owner have decided not to seek the removal of the encampment, and where the encampment has been or is likely to be ‘tolerated’ for an indefinite period of months or years.</v>
      </c>
    </row>
    <row r="99" spans="1:3" ht="114.75" x14ac:dyDescent="0.2">
      <c r="A99" s="106" t="s">
        <v>230</v>
      </c>
      <c r="B99" s="106" t="s">
        <v>303</v>
      </c>
      <c r="C99" s="24" t="str">
        <f>IF(Home!$R$13=1,Text!A99,Text!B99)</f>
        <v>b) Not tolerated: A ‘not tolerated’ encampment is one where the local authority or police are using, or are preparing to use, their powers under the Criminal Justice and Public Order Act 1994 to remove the encampment, or where the landowner (including the local authority) has instigated, or is preparing to instigate, action either through the courts or under common law rights to regain possession of the land.</v>
      </c>
    </row>
    <row r="100" spans="1:3" x14ac:dyDescent="0.2">
      <c r="A100" s="106" t="s">
        <v>249</v>
      </c>
      <c r="B100" s="106" t="s">
        <v>304</v>
      </c>
      <c r="C100" s="24" t="str">
        <f>IF(Home!$R$13=1,Text!A100,Text!B100)</f>
        <v>Site addresses</v>
      </c>
    </row>
    <row r="101" spans="1:3" ht="102" x14ac:dyDescent="0.2">
      <c r="A101" s="106" t="s">
        <v>258</v>
      </c>
      <c r="B101" s="106" t="s">
        <v>305</v>
      </c>
      <c r="C101" s="24" t="str">
        <f>IF(Home!$R$13=1,Text!A101,Text!B101)</f>
        <v xml:space="preserve">Please provide a full grid reference for each Gypsy and Traveller site. Both the easting and the northing should contain 6 digits each. Your authority's Planning Department will be able to offer assistance in obtaining a grid reference. If you are unable to input a grid reference, please input the full postcode of the site. It is no longer necessary to input the full address of the site. </v>
      </c>
    </row>
    <row r="102" spans="1:3" x14ac:dyDescent="0.2">
      <c r="A102" s="106" t="s">
        <v>225</v>
      </c>
      <c r="B102" s="106" t="s">
        <v>306</v>
      </c>
      <c r="C102" s="24" t="str">
        <f>IF(Home!$R$13=1,Text!A102,Text!B102)</f>
        <v>Pitches</v>
      </c>
    </row>
    <row r="103" spans="1:3" ht="89.25" x14ac:dyDescent="0.2">
      <c r="A103" s="106" t="s">
        <v>226</v>
      </c>
      <c r="B103" s="106" t="s">
        <v>307</v>
      </c>
      <c r="C103" s="24" t="str">
        <f>IF(Home!$R$13=1,Text!A103,Text!B103)</f>
        <v xml:space="preserve">A pitch is an area of land on a Gypsy and Traveller site normally occupied by one licensee family, sometimes referred to as a plot. Pitches can vary in size and the maximum number of caravans able to be located at each pitch depends on the size of the pitch, but must not exceed four caravans on any one pitch. </v>
      </c>
    </row>
    <row r="105" spans="1:3" x14ac:dyDescent="0.2">
      <c r="A105" s="335" t="s">
        <v>214</v>
      </c>
      <c r="B105" s="336"/>
      <c r="C105" s="336"/>
    </row>
    <row r="106" spans="1:3" x14ac:dyDescent="0.2">
      <c r="A106" s="23" t="s">
        <v>118</v>
      </c>
      <c r="B106" s="23" t="s">
        <v>119</v>
      </c>
      <c r="C106" s="23" t="s">
        <v>138</v>
      </c>
    </row>
    <row r="107" spans="1:3" ht="25.5" x14ac:dyDescent="0.2">
      <c r="A107" s="24" t="s">
        <v>202</v>
      </c>
      <c r="B107" s="24" t="s">
        <v>308</v>
      </c>
      <c r="C107" s="24" t="str">
        <f>IF(Home!$R$13=1,Text!A107,Text!B107)</f>
        <v>Table 1 - Authorised socially rented sites</v>
      </c>
    </row>
    <row r="108" spans="1:3" x14ac:dyDescent="0.2">
      <c r="A108" s="24" t="s">
        <v>203</v>
      </c>
      <c r="B108" s="24" t="s">
        <v>309</v>
      </c>
      <c r="C108" s="24" t="str">
        <f>IF(Home!$R$13=1,Text!A108,Text!B108)</f>
        <v>Click here for guidance</v>
      </c>
    </row>
    <row r="109" spans="1:3" ht="25.5" x14ac:dyDescent="0.2">
      <c r="A109" s="24" t="s">
        <v>204</v>
      </c>
      <c r="B109" s="24" t="s">
        <v>310</v>
      </c>
      <c r="C109" s="24" t="str">
        <f>IF(Home!$R$13=1,Text!A109,Text!B109)</f>
        <v>You are only required to enter EITHER the postcode OR the OS grid reference</v>
      </c>
    </row>
    <row r="110" spans="1:3" x14ac:dyDescent="0.2">
      <c r="A110" s="24" t="s">
        <v>130</v>
      </c>
      <c r="B110" s="24" t="s">
        <v>311</v>
      </c>
      <c r="C110" s="24" t="str">
        <f>IF(Home!$R$13=1,Text!A110,Text!B110)</f>
        <v>Name</v>
      </c>
    </row>
    <row r="111" spans="1:3" x14ac:dyDescent="0.2">
      <c r="A111" s="24" t="s">
        <v>205</v>
      </c>
      <c r="B111" s="24" t="s">
        <v>312</v>
      </c>
      <c r="C111" s="24" t="str">
        <f>IF(Home!$R$13=1,Text!A111,Text!B111)</f>
        <v>Postcode</v>
      </c>
    </row>
    <row r="112" spans="1:3" ht="25.5" x14ac:dyDescent="0.2">
      <c r="A112" s="24" t="s">
        <v>227</v>
      </c>
      <c r="B112" s="24" t="s">
        <v>313</v>
      </c>
      <c r="C112" s="24" t="str">
        <f>IF(Home!$R$13=1,Text!A112,Text!B112)</f>
        <v>OS grid reference 
(Six digit grid reference required)</v>
      </c>
    </row>
    <row r="113" spans="1:3" x14ac:dyDescent="0.2">
      <c r="A113" s="24" t="s">
        <v>135</v>
      </c>
      <c r="B113" s="24" t="s">
        <v>314</v>
      </c>
      <c r="C113" s="24" t="str">
        <f>IF(Home!$R$13=1,Text!A113,Text!B113)</f>
        <v>Easting</v>
      </c>
    </row>
    <row r="114" spans="1:3" x14ac:dyDescent="0.2">
      <c r="A114" s="24" t="s">
        <v>136</v>
      </c>
      <c r="B114" s="24" t="s">
        <v>315</v>
      </c>
      <c r="C114" s="24" t="str">
        <f>IF(Home!$R$13=1,Text!A114,Text!B114)</f>
        <v>Northing</v>
      </c>
    </row>
    <row r="115" spans="1:3" x14ac:dyDescent="0.2">
      <c r="A115" s="24" t="s">
        <v>195</v>
      </c>
      <c r="B115" s="24" t="s">
        <v>316</v>
      </c>
      <c r="C115" s="24" t="str">
        <f>IF(Home!$R$13=1,Text!A115,Text!B115)</f>
        <v>Total number of caravans</v>
      </c>
    </row>
    <row r="116" spans="1:3" x14ac:dyDescent="0.2">
      <c r="A116" s="24" t="s">
        <v>206</v>
      </c>
      <c r="B116" s="24" t="s">
        <v>317</v>
      </c>
      <c r="C116" s="24" t="str">
        <f>IF(Home!$R$13=1,Text!A116,Text!B116)</f>
        <v>Number of residential pitches</v>
      </c>
    </row>
    <row r="117" spans="1:3" x14ac:dyDescent="0.2">
      <c r="A117" s="237" t="s">
        <v>207</v>
      </c>
      <c r="B117" s="237" t="s">
        <v>352</v>
      </c>
      <c r="C117" s="237" t="str">
        <f>IF(Home!$R$13=1,Text!A117,Text!B117)</f>
        <v>Number of transit pitches</v>
      </c>
    </row>
    <row r="118" spans="1:3" x14ac:dyDescent="0.2">
      <c r="A118" s="24" t="s">
        <v>54</v>
      </c>
      <c r="B118" s="24" t="s">
        <v>318</v>
      </c>
      <c r="C118" s="24" t="str">
        <f>IF(Home!$R$13=1,Text!A118,Text!B118)</f>
        <v>Occupied</v>
      </c>
    </row>
    <row r="119" spans="1:3" x14ac:dyDescent="0.2">
      <c r="A119" s="24" t="s">
        <v>53</v>
      </c>
      <c r="B119" s="24" t="s">
        <v>319</v>
      </c>
      <c r="C119" s="24" t="str">
        <f>IF(Home!$R$13=1,Text!A119,Text!B119)</f>
        <v>Vacant</v>
      </c>
    </row>
    <row r="120" spans="1:3" x14ac:dyDescent="0.2">
      <c r="A120" s="24" t="s">
        <v>60</v>
      </c>
      <c r="B120" s="24" t="s">
        <v>55</v>
      </c>
      <c r="C120" s="24" t="str">
        <f>IF(Home!$R$13=1,Text!A120,Text!B120)</f>
        <v>Total</v>
      </c>
    </row>
    <row r="121" spans="1:3" x14ac:dyDescent="0.2">
      <c r="A121" s="24" t="s">
        <v>208</v>
      </c>
      <c r="B121" s="24" t="s">
        <v>320</v>
      </c>
      <c r="C121" s="24" t="str">
        <f>IF(Home!$R$13=1,Text!A121,Text!B121)</f>
        <v>Caravan capacity</v>
      </c>
    </row>
    <row r="122" spans="1:3" x14ac:dyDescent="0.2">
      <c r="A122" s="24" t="s">
        <v>209</v>
      </c>
      <c r="B122" s="24" t="s">
        <v>321</v>
      </c>
      <c r="C122" s="24" t="str">
        <f>IF(Home!$R$13=1,Text!A122,Text!B122)</f>
        <v>Resident</v>
      </c>
    </row>
    <row r="123" spans="1:3" x14ac:dyDescent="0.2">
      <c r="A123" s="237" t="s">
        <v>22</v>
      </c>
      <c r="B123" s="237" t="s">
        <v>353</v>
      </c>
      <c r="C123" s="237" t="str">
        <f>IF(Home!$R$13=1,Text!A123,Text!B123)</f>
        <v>Transit</v>
      </c>
    </row>
    <row r="124" spans="1:3" x14ac:dyDescent="0.2">
      <c r="A124" s="24" t="s">
        <v>60</v>
      </c>
      <c r="B124" s="24" t="s">
        <v>55</v>
      </c>
      <c r="C124" s="24" t="str">
        <f>IF(Home!$R$13=1,Text!A124,Text!B124)</f>
        <v>Total</v>
      </c>
    </row>
    <row r="125" spans="1:3" ht="38.25" x14ac:dyDescent="0.2">
      <c r="A125" s="24" t="s">
        <v>211</v>
      </c>
      <c r="B125" s="24" t="s">
        <v>322</v>
      </c>
      <c r="C125" s="24" t="str">
        <f>IF(Home!$R$13=1,Text!A125,Text!B125)</f>
        <v>Please enter the number of authorised socially rented sites within your local authority</v>
      </c>
    </row>
    <row r="126" spans="1:3" x14ac:dyDescent="0.2">
      <c r="A126" s="24" t="s">
        <v>256</v>
      </c>
      <c r="B126" s="24" t="s">
        <v>323</v>
      </c>
      <c r="C126" s="24" t="str">
        <f>IF(Home!$R$13=1,Text!A126,Text!B126)</f>
        <v>Table 2 - Authorised private sites</v>
      </c>
    </row>
    <row r="127" spans="1:3" x14ac:dyDescent="0.2">
      <c r="A127" s="24" t="s">
        <v>257</v>
      </c>
      <c r="B127" s="24" t="s">
        <v>324</v>
      </c>
      <c r="C127" s="24" t="str">
        <f>IF(Home!$R$13=1,Text!A127,Text!B127)</f>
        <v>Table 3 - Unauthorised sites</v>
      </c>
    </row>
    <row r="128" spans="1:3" ht="25.5" x14ac:dyDescent="0.2">
      <c r="A128" s="24" t="s">
        <v>215</v>
      </c>
      <c r="B128" s="24" t="s">
        <v>325</v>
      </c>
      <c r="C128" s="24" t="str">
        <f>IF(Home!$R$13=1,Text!A128,Text!B128)</f>
        <v>Please enter the number of authorised private sites within your local authority</v>
      </c>
    </row>
    <row r="129" spans="1:3" ht="25.5" x14ac:dyDescent="0.2">
      <c r="A129" s="24" t="s">
        <v>254</v>
      </c>
      <c r="B129" s="24" t="s">
        <v>326</v>
      </c>
      <c r="C129" s="24" t="str">
        <f>IF(Home!$R$13=1,Text!A129,Text!B129)</f>
        <v>Please enter the number of unauthorised sites within your local authority</v>
      </c>
    </row>
    <row r="130" spans="1:3" x14ac:dyDescent="0.2">
      <c r="A130" s="24" t="s">
        <v>196</v>
      </c>
      <c r="B130" s="24" t="s">
        <v>327</v>
      </c>
      <c r="C130" s="24" t="str">
        <f>IF(Home!$R$13=1,Text!A130,Text!B130)</f>
        <v>Are caravans on Gypsy owned land?</v>
      </c>
    </row>
    <row r="131" spans="1:3" x14ac:dyDescent="0.2">
      <c r="A131" s="24" t="s">
        <v>197</v>
      </c>
      <c r="B131" s="24" t="s">
        <v>328</v>
      </c>
      <c r="C131" s="24" t="str">
        <f>IF(Home!$R$13=1,Text!A131,Text!B131)</f>
        <v>Is this site tolerated?</v>
      </c>
    </row>
    <row r="132" spans="1:3" x14ac:dyDescent="0.2">
      <c r="A132" s="24" t="s">
        <v>231</v>
      </c>
      <c r="B132" s="24" t="s">
        <v>329</v>
      </c>
      <c r="C132" s="24" t="str">
        <f>IF(Home!$R$13=1,Text!A132,Text!B132)</f>
        <v>Name (if known)</v>
      </c>
    </row>
    <row r="133" spans="1:3" s="125" customFormat="1" x14ac:dyDescent="0.2">
      <c r="A133" s="238" t="s">
        <v>354</v>
      </c>
      <c r="B133" s="214" t="s">
        <v>355</v>
      </c>
      <c r="C133" s="239" t="str">
        <f>IF(Home!$R$13=1,Text!A133,Text!B133)</f>
        <v xml:space="preserve"> 19 July 2018 </v>
      </c>
    </row>
    <row r="134" spans="1:3" ht="15.75" x14ac:dyDescent="0.2">
      <c r="A134" s="240" t="s">
        <v>358</v>
      </c>
      <c r="B134" s="240" t="s">
        <v>359</v>
      </c>
      <c r="C134" s="240" t="str">
        <f>IF(Home!$R$13=1,Text!A134,Text!B134)</f>
        <v>Please note that the ‘live’ online system needs to be updated at the same time.</v>
      </c>
    </row>
    <row r="135" spans="1:3" ht="15" x14ac:dyDescent="0.2">
      <c r="A135" s="24"/>
      <c r="B135" s="241"/>
      <c r="C135" s="24"/>
    </row>
    <row r="136" spans="1:3" x14ac:dyDescent="0.2">
      <c r="A136" s="24"/>
      <c r="B136" s="24"/>
      <c r="C136" s="24"/>
    </row>
    <row r="137" spans="1:3" x14ac:dyDescent="0.2">
      <c r="A137" s="24"/>
      <c r="B137" s="24"/>
      <c r="C137" s="24"/>
    </row>
    <row r="138" spans="1:3" x14ac:dyDescent="0.2">
      <c r="A138" s="24"/>
      <c r="B138" s="24"/>
      <c r="C138" s="24"/>
    </row>
    <row r="139" spans="1:3" x14ac:dyDescent="0.2">
      <c r="A139" s="24"/>
      <c r="B139" s="24"/>
      <c r="C139" s="24"/>
    </row>
    <row r="140" spans="1:3" x14ac:dyDescent="0.2">
      <c r="A140" s="24"/>
      <c r="B140" s="24"/>
      <c r="C140" s="24"/>
    </row>
    <row r="141" spans="1:3" x14ac:dyDescent="0.2">
      <c r="A141" s="24"/>
      <c r="B141" s="24"/>
      <c r="C141" s="24"/>
    </row>
    <row r="142" spans="1:3" x14ac:dyDescent="0.2">
      <c r="A142" s="24"/>
      <c r="B142" s="24"/>
      <c r="C142" s="24"/>
    </row>
    <row r="143" spans="1:3" x14ac:dyDescent="0.2">
      <c r="A143" s="24"/>
      <c r="B143" s="24"/>
      <c r="C143" s="24"/>
    </row>
    <row r="144" spans="1:3" x14ac:dyDescent="0.2">
      <c r="A144" s="24"/>
      <c r="B144" s="24"/>
      <c r="C144" s="24"/>
    </row>
    <row r="145" spans="1:3" x14ac:dyDescent="0.2">
      <c r="A145" s="24"/>
      <c r="B145" s="24"/>
      <c r="C145" s="24"/>
    </row>
    <row r="146" spans="1:3" x14ac:dyDescent="0.2">
      <c r="A146" s="24"/>
      <c r="B146" s="24"/>
      <c r="C146" s="24"/>
    </row>
    <row r="147" spans="1:3" x14ac:dyDescent="0.2">
      <c r="A147" s="24"/>
      <c r="B147" s="24"/>
      <c r="C147" s="24"/>
    </row>
    <row r="148" spans="1:3" x14ac:dyDescent="0.2">
      <c r="A148" s="24"/>
      <c r="B148" s="24"/>
      <c r="C148" s="24"/>
    </row>
    <row r="149" spans="1:3" x14ac:dyDescent="0.2">
      <c r="A149" s="24"/>
      <c r="B149" s="24"/>
      <c r="C149" s="24"/>
    </row>
    <row r="150" spans="1:3" x14ac:dyDescent="0.2">
      <c r="A150" s="24"/>
      <c r="B150" s="24"/>
      <c r="C150" s="24"/>
    </row>
    <row r="151" spans="1:3" x14ac:dyDescent="0.2">
      <c r="A151" s="24"/>
      <c r="B151" s="24"/>
      <c r="C151" s="24"/>
    </row>
    <row r="152" spans="1:3" x14ac:dyDescent="0.2">
      <c r="A152" s="24"/>
      <c r="B152" s="24"/>
      <c r="C152" s="24"/>
    </row>
    <row r="153" spans="1:3" x14ac:dyDescent="0.2">
      <c r="A153" s="24"/>
      <c r="B153" s="24"/>
      <c r="C153" s="24"/>
    </row>
    <row r="154" spans="1:3" x14ac:dyDescent="0.2">
      <c r="A154" s="24"/>
      <c r="B154" s="24"/>
      <c r="C154" s="24"/>
    </row>
    <row r="155" spans="1:3" x14ac:dyDescent="0.2">
      <c r="A155" s="24"/>
      <c r="B155" s="24"/>
      <c r="C155" s="24"/>
    </row>
    <row r="156" spans="1:3" x14ac:dyDescent="0.2">
      <c r="A156" s="24"/>
      <c r="B156" s="24"/>
      <c r="C156" s="24"/>
    </row>
    <row r="157" spans="1:3" x14ac:dyDescent="0.2">
      <c r="A157" s="24"/>
      <c r="B157" s="24"/>
      <c r="C157" s="24"/>
    </row>
    <row r="158" spans="1:3" x14ac:dyDescent="0.2">
      <c r="A158" s="24"/>
      <c r="B158" s="24"/>
      <c r="C158" s="24"/>
    </row>
    <row r="159" spans="1:3" x14ac:dyDescent="0.2">
      <c r="A159" s="24"/>
      <c r="B159" s="24"/>
      <c r="C159" s="24"/>
    </row>
    <row r="160" spans="1:3" x14ac:dyDescent="0.2">
      <c r="A160" s="24"/>
      <c r="B160" s="24"/>
      <c r="C160" s="24"/>
    </row>
    <row r="161" spans="1:3" x14ac:dyDescent="0.2">
      <c r="A161" s="24"/>
      <c r="B161" s="24"/>
      <c r="C161" s="24"/>
    </row>
    <row r="162" spans="1:3" x14ac:dyDescent="0.2">
      <c r="A162" s="24"/>
      <c r="B162" s="24"/>
      <c r="C162" s="24"/>
    </row>
    <row r="163" spans="1:3" x14ac:dyDescent="0.2">
      <c r="A163" s="24"/>
      <c r="B163" s="24"/>
      <c r="C163" s="24"/>
    </row>
    <row r="164" spans="1:3" x14ac:dyDescent="0.2">
      <c r="A164" s="24"/>
      <c r="B164" s="24"/>
      <c r="C164" s="24"/>
    </row>
    <row r="165" spans="1:3" x14ac:dyDescent="0.2">
      <c r="A165" s="24"/>
      <c r="B165" s="24"/>
      <c r="C165" s="24"/>
    </row>
    <row r="166" spans="1:3" x14ac:dyDescent="0.2">
      <c r="A166" s="24"/>
      <c r="B166" s="24"/>
      <c r="C166" s="24"/>
    </row>
    <row r="167" spans="1:3" x14ac:dyDescent="0.2">
      <c r="A167" s="24"/>
      <c r="B167" s="24"/>
      <c r="C167" s="24"/>
    </row>
    <row r="168" spans="1:3" x14ac:dyDescent="0.2">
      <c r="A168" s="24"/>
      <c r="B168" s="24"/>
      <c r="C168" s="24"/>
    </row>
    <row r="169" spans="1:3" x14ac:dyDescent="0.2">
      <c r="A169" s="24"/>
      <c r="B169" s="24"/>
      <c r="C169" s="24"/>
    </row>
    <row r="170" spans="1:3" x14ac:dyDescent="0.2">
      <c r="A170" s="24"/>
      <c r="B170" s="24"/>
      <c r="C170" s="24"/>
    </row>
    <row r="171" spans="1:3" x14ac:dyDescent="0.2">
      <c r="A171" s="24"/>
      <c r="B171" s="24"/>
      <c r="C171" s="24"/>
    </row>
    <row r="172" spans="1:3" x14ac:dyDescent="0.2">
      <c r="A172" s="24"/>
      <c r="B172" s="24"/>
      <c r="C172" s="24"/>
    </row>
    <row r="173" spans="1:3" x14ac:dyDescent="0.2">
      <c r="A173" s="24"/>
      <c r="B173" s="24"/>
      <c r="C173" s="24"/>
    </row>
    <row r="174" spans="1:3" x14ac:dyDescent="0.2">
      <c r="A174" s="24"/>
      <c r="B174" s="24"/>
      <c r="C174" s="24"/>
    </row>
    <row r="175" spans="1:3" x14ac:dyDescent="0.2">
      <c r="A175" s="24"/>
      <c r="B175" s="24"/>
      <c r="C175" s="24"/>
    </row>
    <row r="176" spans="1:3" x14ac:dyDescent="0.2">
      <c r="A176" s="24"/>
      <c r="B176" s="24"/>
      <c r="C176" s="24"/>
    </row>
    <row r="177" spans="1:3" x14ac:dyDescent="0.2">
      <c r="A177" s="24"/>
      <c r="B177" s="24"/>
      <c r="C177" s="24"/>
    </row>
    <row r="178" spans="1:3" x14ac:dyDescent="0.2">
      <c r="A178" s="24"/>
      <c r="B178" s="24"/>
      <c r="C178" s="24"/>
    </row>
    <row r="179" spans="1:3" x14ac:dyDescent="0.2">
      <c r="A179" s="24"/>
      <c r="B179" s="24"/>
      <c r="C179" s="24"/>
    </row>
    <row r="180" spans="1:3" x14ac:dyDescent="0.2">
      <c r="A180" s="24"/>
      <c r="B180" s="24"/>
      <c r="C180" s="24"/>
    </row>
    <row r="181" spans="1:3" x14ac:dyDescent="0.2">
      <c r="A181" s="24"/>
      <c r="B181" s="24"/>
      <c r="C181" s="24"/>
    </row>
    <row r="182" spans="1:3" x14ac:dyDescent="0.2">
      <c r="A182" s="24"/>
      <c r="B182" s="24"/>
      <c r="C182" s="24"/>
    </row>
    <row r="183" spans="1:3" x14ac:dyDescent="0.2">
      <c r="A183" s="24"/>
      <c r="B183" s="24"/>
      <c r="C183" s="24"/>
    </row>
    <row r="184" spans="1:3" x14ac:dyDescent="0.2">
      <c r="A184" s="24"/>
      <c r="B184" s="24"/>
      <c r="C184" s="24"/>
    </row>
    <row r="185" spans="1:3" x14ac:dyDescent="0.2">
      <c r="A185" s="24"/>
      <c r="B185" s="24"/>
      <c r="C185" s="24"/>
    </row>
    <row r="186" spans="1:3" x14ac:dyDescent="0.2">
      <c r="A186" s="24"/>
      <c r="B186" s="24"/>
      <c r="C186" s="24"/>
    </row>
    <row r="187" spans="1:3" x14ac:dyDescent="0.2">
      <c r="A187" s="24"/>
      <c r="B187" s="24"/>
      <c r="C187" s="24"/>
    </row>
    <row r="188" spans="1:3" x14ac:dyDescent="0.2">
      <c r="A188" s="24"/>
      <c r="B188" s="24"/>
      <c r="C188" s="24"/>
    </row>
    <row r="189" spans="1:3" x14ac:dyDescent="0.2">
      <c r="A189" s="24"/>
      <c r="B189" s="24"/>
      <c r="C189" s="24"/>
    </row>
    <row r="190" spans="1:3" x14ac:dyDescent="0.2">
      <c r="A190" s="24"/>
      <c r="B190" s="24"/>
      <c r="C190" s="24"/>
    </row>
    <row r="191" spans="1:3" x14ac:dyDescent="0.2">
      <c r="A191" s="24"/>
      <c r="B191" s="24"/>
      <c r="C191" s="24"/>
    </row>
    <row r="192" spans="1:3" x14ac:dyDescent="0.2">
      <c r="A192" s="24"/>
      <c r="B192" s="24"/>
      <c r="C192" s="24"/>
    </row>
    <row r="193" spans="1:3" x14ac:dyDescent="0.2">
      <c r="A193" s="24"/>
      <c r="B193" s="24"/>
      <c r="C193" s="24"/>
    </row>
    <row r="194" spans="1:3" x14ac:dyDescent="0.2">
      <c r="A194" s="24"/>
      <c r="B194" s="24"/>
      <c r="C194" s="24"/>
    </row>
    <row r="195" spans="1:3" x14ac:dyDescent="0.2">
      <c r="A195" s="24"/>
      <c r="B195" s="24"/>
      <c r="C195" s="24"/>
    </row>
    <row r="196" spans="1:3" x14ac:dyDescent="0.2">
      <c r="A196" s="24"/>
      <c r="B196" s="24"/>
      <c r="C196" s="24"/>
    </row>
    <row r="197" spans="1:3" x14ac:dyDescent="0.2">
      <c r="A197" s="24"/>
      <c r="B197" s="24"/>
      <c r="C197" s="24"/>
    </row>
    <row r="198" spans="1:3" x14ac:dyDescent="0.2">
      <c r="A198" s="24"/>
      <c r="B198" s="24"/>
      <c r="C198" s="24"/>
    </row>
    <row r="199" spans="1:3" x14ac:dyDescent="0.2">
      <c r="A199" s="24"/>
      <c r="B199" s="24"/>
      <c r="C199" s="24"/>
    </row>
    <row r="200" spans="1:3" x14ac:dyDescent="0.2">
      <c r="A200" s="24"/>
      <c r="B200" s="24"/>
      <c r="C200" s="24"/>
    </row>
    <row r="201" spans="1:3" x14ac:dyDescent="0.2">
      <c r="A201" s="24"/>
      <c r="B201" s="24"/>
      <c r="C201" s="24"/>
    </row>
    <row r="202" spans="1:3" x14ac:dyDescent="0.2">
      <c r="A202" s="24"/>
      <c r="B202" s="24"/>
      <c r="C202" s="24"/>
    </row>
    <row r="203" spans="1:3" x14ac:dyDescent="0.2">
      <c r="A203" s="24"/>
      <c r="B203" s="24"/>
      <c r="C203" s="24"/>
    </row>
    <row r="204" spans="1:3" x14ac:dyDescent="0.2">
      <c r="A204" s="24"/>
      <c r="B204" s="24"/>
      <c r="C204" s="24"/>
    </row>
    <row r="205" spans="1:3" x14ac:dyDescent="0.2">
      <c r="A205" s="24"/>
      <c r="B205" s="24"/>
      <c r="C205" s="24"/>
    </row>
    <row r="206" spans="1:3" x14ac:dyDescent="0.2">
      <c r="A206" s="24"/>
      <c r="B206" s="24"/>
      <c r="C206" s="24"/>
    </row>
    <row r="207" spans="1:3" x14ac:dyDescent="0.2">
      <c r="A207" s="24"/>
      <c r="B207" s="24"/>
      <c r="C207" s="24"/>
    </row>
    <row r="208" spans="1:3" x14ac:dyDescent="0.2">
      <c r="A208" s="24"/>
      <c r="B208" s="24"/>
      <c r="C208" s="24"/>
    </row>
    <row r="209" spans="1:3" x14ac:dyDescent="0.2">
      <c r="A209" s="24"/>
      <c r="B209" s="24"/>
      <c r="C209" s="24"/>
    </row>
    <row r="210" spans="1:3" x14ac:dyDescent="0.2">
      <c r="A210" s="24"/>
      <c r="B210" s="24"/>
      <c r="C210" s="24"/>
    </row>
    <row r="211" spans="1:3" x14ac:dyDescent="0.2">
      <c r="A211" s="24"/>
      <c r="B211" s="24"/>
      <c r="C211" s="24"/>
    </row>
    <row r="212" spans="1:3" x14ac:dyDescent="0.2">
      <c r="A212" s="24"/>
      <c r="B212" s="24"/>
      <c r="C212" s="24"/>
    </row>
    <row r="213" spans="1:3" x14ac:dyDescent="0.2">
      <c r="A213" s="24"/>
      <c r="B213" s="24"/>
      <c r="C213" s="24"/>
    </row>
    <row r="214" spans="1:3" x14ac:dyDescent="0.2">
      <c r="A214" s="24"/>
      <c r="B214" s="24"/>
      <c r="C214" s="24"/>
    </row>
    <row r="215" spans="1:3" x14ac:dyDescent="0.2">
      <c r="A215" s="24"/>
      <c r="B215" s="24"/>
      <c r="C215" s="24"/>
    </row>
    <row r="216" spans="1:3" x14ac:dyDescent="0.2">
      <c r="A216" s="24"/>
      <c r="B216" s="24"/>
      <c r="C216" s="24"/>
    </row>
    <row r="217" spans="1:3" x14ac:dyDescent="0.2">
      <c r="A217" s="24"/>
      <c r="B217" s="24"/>
      <c r="C217" s="24"/>
    </row>
    <row r="218" spans="1:3" x14ac:dyDescent="0.2">
      <c r="A218" s="24"/>
      <c r="B218" s="24"/>
      <c r="C218" s="24"/>
    </row>
    <row r="219" spans="1:3" x14ac:dyDescent="0.2">
      <c r="A219" s="24"/>
      <c r="B219" s="24"/>
      <c r="C219" s="24"/>
    </row>
    <row r="220" spans="1:3" x14ac:dyDescent="0.2">
      <c r="A220" s="24"/>
      <c r="B220" s="24"/>
      <c r="C220" s="24"/>
    </row>
    <row r="221" spans="1:3" x14ac:dyDescent="0.2">
      <c r="A221" s="24"/>
      <c r="B221" s="24"/>
      <c r="C221" s="24"/>
    </row>
    <row r="222" spans="1:3" x14ac:dyDescent="0.2">
      <c r="A222" s="24"/>
      <c r="B222" s="24"/>
      <c r="C222" s="24"/>
    </row>
    <row r="223" spans="1:3" x14ac:dyDescent="0.2">
      <c r="A223" s="24"/>
      <c r="B223" s="24"/>
      <c r="C223" s="24"/>
    </row>
    <row r="224" spans="1:3" x14ac:dyDescent="0.2">
      <c r="A224" s="24"/>
      <c r="B224" s="24"/>
      <c r="C224" s="24"/>
    </row>
    <row r="225" spans="1:3" x14ac:dyDescent="0.2">
      <c r="A225" s="24"/>
      <c r="B225" s="24"/>
      <c r="C225" s="24"/>
    </row>
    <row r="226" spans="1:3" x14ac:dyDescent="0.2">
      <c r="A226" s="24"/>
      <c r="B226" s="24"/>
      <c r="C226" s="24"/>
    </row>
    <row r="227" spans="1:3" x14ac:dyDescent="0.2">
      <c r="A227" s="24"/>
      <c r="B227" s="24"/>
      <c r="C227" s="24"/>
    </row>
    <row r="228" spans="1:3" x14ac:dyDescent="0.2">
      <c r="A228" s="24"/>
      <c r="B228" s="24"/>
      <c r="C228" s="24"/>
    </row>
    <row r="229" spans="1:3" x14ac:dyDescent="0.2">
      <c r="A229" s="24"/>
      <c r="B229" s="24"/>
      <c r="C229" s="24"/>
    </row>
    <row r="230" spans="1:3" x14ac:dyDescent="0.2">
      <c r="A230" s="24"/>
      <c r="B230" s="24"/>
      <c r="C230" s="24"/>
    </row>
    <row r="231" spans="1:3" x14ac:dyDescent="0.2">
      <c r="A231" s="24"/>
      <c r="B231" s="24"/>
      <c r="C231" s="24"/>
    </row>
    <row r="232" spans="1:3" x14ac:dyDescent="0.2">
      <c r="A232" s="24"/>
      <c r="B232" s="24"/>
      <c r="C232" s="24"/>
    </row>
    <row r="233" spans="1:3" x14ac:dyDescent="0.2">
      <c r="A233" s="24"/>
      <c r="B233" s="24"/>
      <c r="C233" s="24"/>
    </row>
    <row r="234" spans="1:3" x14ac:dyDescent="0.2">
      <c r="A234" s="24"/>
      <c r="B234" s="24"/>
      <c r="C234" s="24"/>
    </row>
    <row r="235" spans="1:3" x14ac:dyDescent="0.2">
      <c r="A235" s="24"/>
      <c r="B235" s="24"/>
      <c r="C235" s="24"/>
    </row>
    <row r="236" spans="1:3" x14ac:dyDescent="0.2">
      <c r="A236" s="24"/>
      <c r="B236" s="24"/>
      <c r="C236" s="24"/>
    </row>
    <row r="237" spans="1:3" x14ac:dyDescent="0.2">
      <c r="A237" s="24"/>
      <c r="B237" s="24"/>
      <c r="C237" s="24"/>
    </row>
    <row r="238" spans="1:3" x14ac:dyDescent="0.2">
      <c r="A238" s="24"/>
      <c r="B238" s="24"/>
      <c r="C238" s="24"/>
    </row>
    <row r="239" spans="1:3" x14ac:dyDescent="0.2">
      <c r="A239" s="24"/>
      <c r="B239" s="24"/>
      <c r="C239" s="24"/>
    </row>
    <row r="240" spans="1:3" x14ac:dyDescent="0.2">
      <c r="A240" s="24"/>
      <c r="B240" s="24"/>
      <c r="C240" s="24"/>
    </row>
    <row r="241" spans="1:3" x14ac:dyDescent="0.2">
      <c r="A241" s="24"/>
      <c r="B241" s="24"/>
      <c r="C241" s="24"/>
    </row>
    <row r="242" spans="1:3" x14ac:dyDescent="0.2">
      <c r="A242" s="24"/>
      <c r="B242" s="24"/>
      <c r="C242" s="24"/>
    </row>
    <row r="243" spans="1:3" x14ac:dyDescent="0.2">
      <c r="A243" s="24"/>
      <c r="B243" s="24"/>
      <c r="C243" s="24"/>
    </row>
    <row r="244" spans="1:3" x14ac:dyDescent="0.2">
      <c r="A244" s="24"/>
      <c r="B244" s="24"/>
      <c r="C244" s="24"/>
    </row>
    <row r="245" spans="1:3" x14ac:dyDescent="0.2">
      <c r="A245" s="24"/>
      <c r="B245" s="24"/>
      <c r="C245" s="24"/>
    </row>
    <row r="246" spans="1:3" x14ac:dyDescent="0.2">
      <c r="A246" s="24"/>
      <c r="B246" s="24"/>
      <c r="C246" s="24"/>
    </row>
    <row r="247" spans="1:3" x14ac:dyDescent="0.2">
      <c r="A247" s="24"/>
      <c r="B247" s="24"/>
      <c r="C247" s="24"/>
    </row>
    <row r="248" spans="1:3" x14ac:dyDescent="0.2">
      <c r="A248" s="24"/>
      <c r="B248" s="24"/>
      <c r="C248" s="24"/>
    </row>
    <row r="249" spans="1:3" x14ac:dyDescent="0.2">
      <c r="A249" s="24"/>
      <c r="B249" s="24"/>
      <c r="C249" s="24"/>
    </row>
    <row r="250" spans="1:3" x14ac:dyDescent="0.2">
      <c r="A250" s="24"/>
      <c r="B250" s="24"/>
      <c r="C250" s="24"/>
    </row>
    <row r="251" spans="1:3" x14ac:dyDescent="0.2">
      <c r="A251" s="24"/>
      <c r="B251" s="24"/>
      <c r="C251" s="24"/>
    </row>
    <row r="252" spans="1:3" x14ac:dyDescent="0.2">
      <c r="A252" s="24"/>
      <c r="B252" s="24"/>
      <c r="C252" s="24"/>
    </row>
    <row r="253" spans="1:3" x14ac:dyDescent="0.2">
      <c r="A253" s="24"/>
      <c r="B253" s="24"/>
      <c r="C253" s="24"/>
    </row>
    <row r="254" spans="1:3" x14ac:dyDescent="0.2">
      <c r="A254" s="24"/>
      <c r="B254" s="24"/>
      <c r="C254" s="24"/>
    </row>
    <row r="255" spans="1:3" x14ac:dyDescent="0.2">
      <c r="A255" s="24"/>
      <c r="B255" s="24"/>
      <c r="C255" s="24"/>
    </row>
    <row r="256" spans="1:3" x14ac:dyDescent="0.2">
      <c r="A256" s="24"/>
      <c r="B256" s="24"/>
      <c r="C256" s="24"/>
    </row>
    <row r="257" spans="1:3" x14ac:dyDescent="0.2">
      <c r="A257" s="24"/>
      <c r="B257" s="24"/>
      <c r="C257" s="24"/>
    </row>
    <row r="258" spans="1:3" x14ac:dyDescent="0.2">
      <c r="A258" s="24"/>
      <c r="B258" s="24"/>
      <c r="C258" s="24"/>
    </row>
    <row r="259" spans="1:3" x14ac:dyDescent="0.2">
      <c r="A259" s="24"/>
      <c r="B259" s="24"/>
      <c r="C259" s="24"/>
    </row>
    <row r="260" spans="1:3" x14ac:dyDescent="0.2">
      <c r="A260" s="24"/>
      <c r="B260" s="24"/>
      <c r="C260" s="24"/>
    </row>
    <row r="261" spans="1:3" x14ac:dyDescent="0.2">
      <c r="A261" s="24"/>
      <c r="B261" s="24"/>
      <c r="C261" s="24"/>
    </row>
    <row r="262" spans="1:3" x14ac:dyDescent="0.2">
      <c r="A262" s="24"/>
      <c r="B262" s="24"/>
      <c r="C262" s="24"/>
    </row>
    <row r="263" spans="1:3" x14ac:dyDescent="0.2">
      <c r="A263" s="24"/>
      <c r="B263" s="24"/>
      <c r="C263" s="24"/>
    </row>
    <row r="264" spans="1:3" x14ac:dyDescent="0.2">
      <c r="A264" s="24"/>
      <c r="B264" s="24"/>
      <c r="C264" s="24"/>
    </row>
    <row r="265" spans="1:3" x14ac:dyDescent="0.2">
      <c r="A265" s="24"/>
      <c r="B265" s="24"/>
      <c r="C265" s="24"/>
    </row>
    <row r="266" spans="1:3" x14ac:dyDescent="0.2">
      <c r="A266" s="24"/>
      <c r="B266" s="24"/>
      <c r="C266" s="24"/>
    </row>
    <row r="267" spans="1:3" x14ac:dyDescent="0.2">
      <c r="A267" s="24"/>
      <c r="B267" s="24"/>
      <c r="C267" s="24"/>
    </row>
    <row r="268" spans="1:3" x14ac:dyDescent="0.2">
      <c r="A268" s="24"/>
      <c r="B268" s="24"/>
      <c r="C268" s="24"/>
    </row>
    <row r="269" spans="1:3" x14ac:dyDescent="0.2">
      <c r="A269" s="24"/>
      <c r="B269" s="24"/>
      <c r="C269" s="24"/>
    </row>
    <row r="270" spans="1:3" x14ac:dyDescent="0.2">
      <c r="A270" s="24"/>
      <c r="B270" s="24"/>
      <c r="C270" s="24"/>
    </row>
    <row r="271" spans="1:3" x14ac:dyDescent="0.2">
      <c r="A271" s="24"/>
      <c r="B271" s="24"/>
      <c r="C271" s="24"/>
    </row>
    <row r="272" spans="1:3" x14ac:dyDescent="0.2">
      <c r="A272" s="24"/>
      <c r="B272" s="24"/>
      <c r="C272" s="24"/>
    </row>
    <row r="273" spans="1:3" x14ac:dyDescent="0.2">
      <c r="A273" s="24"/>
      <c r="B273" s="24"/>
      <c r="C273" s="24"/>
    </row>
    <row r="274" spans="1:3" x14ac:dyDescent="0.2">
      <c r="A274" s="24"/>
      <c r="B274" s="24"/>
      <c r="C274" s="24"/>
    </row>
    <row r="275" spans="1:3" x14ac:dyDescent="0.2">
      <c r="A275" s="24"/>
      <c r="B275" s="24"/>
      <c r="C275" s="24"/>
    </row>
    <row r="276" spans="1:3" x14ac:dyDescent="0.2">
      <c r="A276" s="24"/>
      <c r="B276" s="24"/>
      <c r="C276" s="24"/>
    </row>
    <row r="277" spans="1:3" x14ac:dyDescent="0.2">
      <c r="A277" s="24"/>
      <c r="B277" s="24"/>
      <c r="C277" s="24"/>
    </row>
    <row r="278" spans="1:3" x14ac:dyDescent="0.2">
      <c r="A278" s="24"/>
      <c r="B278" s="24"/>
      <c r="C278" s="24"/>
    </row>
    <row r="279" spans="1:3" x14ac:dyDescent="0.2">
      <c r="A279" s="24"/>
      <c r="B279" s="24"/>
      <c r="C279" s="24"/>
    </row>
    <row r="280" spans="1:3" x14ac:dyDescent="0.2">
      <c r="A280" s="24"/>
      <c r="B280" s="24"/>
      <c r="C280" s="24"/>
    </row>
    <row r="281" spans="1:3" x14ac:dyDescent="0.2">
      <c r="A281" s="24"/>
      <c r="B281" s="24"/>
      <c r="C281" s="24"/>
    </row>
    <row r="282" spans="1:3" x14ac:dyDescent="0.2">
      <c r="A282" s="24"/>
      <c r="B282" s="24"/>
      <c r="C282" s="24"/>
    </row>
    <row r="283" spans="1:3" x14ac:dyDescent="0.2">
      <c r="A283" s="24"/>
      <c r="B283" s="24"/>
      <c r="C283" s="24"/>
    </row>
    <row r="284" spans="1:3" x14ac:dyDescent="0.2">
      <c r="A284" s="24"/>
      <c r="B284" s="24"/>
      <c r="C284" s="24"/>
    </row>
    <row r="285" spans="1:3" x14ac:dyDescent="0.2">
      <c r="A285" s="24"/>
      <c r="B285" s="24"/>
      <c r="C285" s="24"/>
    </row>
    <row r="286" spans="1:3" x14ac:dyDescent="0.2">
      <c r="A286" s="24"/>
      <c r="B286" s="24"/>
      <c r="C286" s="24"/>
    </row>
    <row r="287" spans="1:3" x14ac:dyDescent="0.2">
      <c r="A287" s="24"/>
      <c r="B287" s="24"/>
      <c r="C287" s="24"/>
    </row>
    <row r="288" spans="1:3" x14ac:dyDescent="0.2">
      <c r="A288" s="24"/>
      <c r="B288" s="24"/>
      <c r="C288" s="24"/>
    </row>
    <row r="289" spans="1:3" x14ac:dyDescent="0.2">
      <c r="A289" s="24"/>
      <c r="B289" s="24"/>
      <c r="C289" s="24"/>
    </row>
    <row r="290" spans="1:3" x14ac:dyDescent="0.2">
      <c r="A290" s="24"/>
      <c r="B290" s="24"/>
      <c r="C290" s="24"/>
    </row>
    <row r="291" spans="1:3" x14ac:dyDescent="0.2">
      <c r="A291" s="24"/>
      <c r="B291" s="24"/>
      <c r="C291" s="24"/>
    </row>
    <row r="292" spans="1:3" x14ac:dyDescent="0.2">
      <c r="A292" s="24"/>
      <c r="B292" s="24"/>
      <c r="C292" s="24"/>
    </row>
    <row r="293" spans="1:3" x14ac:dyDescent="0.2">
      <c r="A293" s="24"/>
      <c r="B293" s="24"/>
      <c r="C293" s="24"/>
    </row>
    <row r="294" spans="1:3" x14ac:dyDescent="0.2">
      <c r="A294" s="24"/>
      <c r="B294" s="24"/>
      <c r="C294" s="24"/>
    </row>
    <row r="295" spans="1:3" x14ac:dyDescent="0.2">
      <c r="A295" s="24"/>
      <c r="B295" s="24"/>
      <c r="C295" s="24"/>
    </row>
    <row r="296" spans="1:3" x14ac:dyDescent="0.2">
      <c r="A296" s="24"/>
      <c r="B296" s="24"/>
      <c r="C296" s="24"/>
    </row>
    <row r="297" spans="1:3" x14ac:dyDescent="0.2">
      <c r="A297" s="24"/>
      <c r="B297" s="24"/>
      <c r="C297" s="24"/>
    </row>
    <row r="298" spans="1:3" x14ac:dyDescent="0.2">
      <c r="A298" s="24"/>
      <c r="B298" s="24"/>
      <c r="C298" s="24"/>
    </row>
    <row r="299" spans="1:3" x14ac:dyDescent="0.2">
      <c r="A299" s="24"/>
      <c r="B299" s="24"/>
      <c r="C299" s="24"/>
    </row>
    <row r="300" spans="1:3" x14ac:dyDescent="0.2">
      <c r="A300" s="24"/>
      <c r="B300" s="24"/>
      <c r="C300" s="24"/>
    </row>
    <row r="301" spans="1:3" x14ac:dyDescent="0.2">
      <c r="A301" s="24"/>
      <c r="B301" s="24"/>
      <c r="C301" s="24"/>
    </row>
    <row r="302" spans="1:3" x14ac:dyDescent="0.2">
      <c r="A302" s="24"/>
      <c r="B302" s="24"/>
      <c r="C302" s="24"/>
    </row>
    <row r="303" spans="1:3" x14ac:dyDescent="0.2">
      <c r="A303" s="24"/>
      <c r="B303" s="24"/>
      <c r="C303" s="24"/>
    </row>
    <row r="304" spans="1:3" x14ac:dyDescent="0.2">
      <c r="A304" s="24"/>
      <c r="B304" s="24"/>
      <c r="C304" s="24"/>
    </row>
    <row r="305" spans="1:3" x14ac:dyDescent="0.2">
      <c r="A305" s="24"/>
      <c r="B305" s="24"/>
      <c r="C305" s="24"/>
    </row>
    <row r="306" spans="1:3" x14ac:dyDescent="0.2">
      <c r="A306" s="24"/>
      <c r="B306" s="24"/>
      <c r="C306" s="24"/>
    </row>
    <row r="307" spans="1:3" x14ac:dyDescent="0.2">
      <c r="A307" s="24"/>
      <c r="B307" s="24"/>
      <c r="C307" s="24"/>
    </row>
    <row r="308" spans="1:3" x14ac:dyDescent="0.2">
      <c r="A308" s="24"/>
      <c r="B308" s="24"/>
      <c r="C308" s="24"/>
    </row>
    <row r="309" spans="1:3" x14ac:dyDescent="0.2">
      <c r="A309" s="24"/>
      <c r="B309" s="24"/>
      <c r="C309" s="24"/>
    </row>
    <row r="310" spans="1:3" x14ac:dyDescent="0.2">
      <c r="A310" s="24"/>
      <c r="B310" s="24"/>
      <c r="C310" s="24"/>
    </row>
    <row r="311" spans="1:3" x14ac:dyDescent="0.2">
      <c r="A311" s="24"/>
      <c r="B311" s="24"/>
      <c r="C311" s="24"/>
    </row>
    <row r="312" spans="1:3" x14ac:dyDescent="0.2">
      <c r="A312" s="24"/>
      <c r="B312" s="24"/>
      <c r="C312" s="24"/>
    </row>
    <row r="313" spans="1:3" x14ac:dyDescent="0.2">
      <c r="A313" s="24"/>
      <c r="B313" s="24"/>
      <c r="C313" s="24"/>
    </row>
    <row r="314" spans="1:3" x14ac:dyDescent="0.2">
      <c r="A314" s="24"/>
      <c r="B314" s="24"/>
      <c r="C314" s="24"/>
    </row>
    <row r="315" spans="1:3" x14ac:dyDescent="0.2">
      <c r="A315" s="24"/>
      <c r="B315" s="24"/>
      <c r="C315" s="24"/>
    </row>
    <row r="316" spans="1:3" x14ac:dyDescent="0.2">
      <c r="A316" s="24"/>
      <c r="B316" s="24"/>
      <c r="C316" s="24"/>
    </row>
    <row r="317" spans="1:3" x14ac:dyDescent="0.2">
      <c r="A317" s="24"/>
      <c r="B317" s="24"/>
      <c r="C317" s="24"/>
    </row>
    <row r="318" spans="1:3" x14ac:dyDescent="0.2">
      <c r="A318" s="24"/>
      <c r="B318" s="24"/>
      <c r="C318" s="24"/>
    </row>
    <row r="319" spans="1:3" x14ac:dyDescent="0.2">
      <c r="A319" s="24"/>
      <c r="B319" s="24"/>
      <c r="C319" s="24"/>
    </row>
    <row r="320" spans="1:3" x14ac:dyDescent="0.2">
      <c r="A320" s="24"/>
      <c r="B320" s="24"/>
      <c r="C320" s="24"/>
    </row>
    <row r="321" spans="1:3" x14ac:dyDescent="0.2">
      <c r="A321" s="24"/>
      <c r="B321" s="24"/>
      <c r="C321" s="24"/>
    </row>
    <row r="322" spans="1:3" x14ac:dyDescent="0.2">
      <c r="A322" s="24"/>
      <c r="B322" s="24"/>
      <c r="C322" s="24"/>
    </row>
    <row r="323" spans="1:3" x14ac:dyDescent="0.2">
      <c r="A323" s="24"/>
      <c r="B323" s="24"/>
      <c r="C323" s="24"/>
    </row>
    <row r="324" spans="1:3" x14ac:dyDescent="0.2">
      <c r="A324" s="24"/>
      <c r="B324" s="24"/>
      <c r="C324" s="24"/>
    </row>
    <row r="325" spans="1:3" x14ac:dyDescent="0.2">
      <c r="A325" s="24"/>
      <c r="B325" s="24"/>
      <c r="C325" s="24"/>
    </row>
    <row r="326" spans="1:3" x14ac:dyDescent="0.2">
      <c r="A326" s="24"/>
      <c r="B326" s="24"/>
      <c r="C326" s="24"/>
    </row>
    <row r="327" spans="1:3" x14ac:dyDescent="0.2">
      <c r="A327" s="24"/>
      <c r="B327" s="24"/>
      <c r="C327" s="24"/>
    </row>
    <row r="328" spans="1:3" x14ac:dyDescent="0.2">
      <c r="A328" s="24"/>
      <c r="B328" s="24"/>
      <c r="C328" s="24"/>
    </row>
    <row r="329" spans="1:3" x14ac:dyDescent="0.2">
      <c r="A329" s="24"/>
      <c r="B329" s="24"/>
      <c r="C329" s="24"/>
    </row>
    <row r="330" spans="1:3" x14ac:dyDescent="0.2">
      <c r="A330" s="24"/>
      <c r="B330" s="24"/>
      <c r="C330" s="24"/>
    </row>
    <row r="331" spans="1:3" x14ac:dyDescent="0.2">
      <c r="A331" s="24"/>
      <c r="B331" s="24"/>
      <c r="C331" s="24"/>
    </row>
    <row r="332" spans="1:3" x14ac:dyDescent="0.2">
      <c r="A332" s="24"/>
      <c r="B332" s="24"/>
      <c r="C332" s="24"/>
    </row>
    <row r="333" spans="1:3" x14ac:dyDescent="0.2">
      <c r="A333" s="24"/>
      <c r="B333" s="24"/>
      <c r="C333" s="24"/>
    </row>
    <row r="334" spans="1:3" x14ac:dyDescent="0.2">
      <c r="A334" s="24"/>
      <c r="B334" s="24"/>
      <c r="C334" s="24"/>
    </row>
    <row r="335" spans="1:3" x14ac:dyDescent="0.2">
      <c r="A335" s="24"/>
      <c r="B335" s="24"/>
      <c r="C335" s="24"/>
    </row>
    <row r="336" spans="1:3" x14ac:dyDescent="0.2">
      <c r="A336" s="24"/>
      <c r="B336" s="24"/>
      <c r="C336" s="24"/>
    </row>
    <row r="337" spans="1:3" x14ac:dyDescent="0.2">
      <c r="A337" s="24"/>
      <c r="B337" s="24"/>
      <c r="C337" s="24"/>
    </row>
    <row r="338" spans="1:3" x14ac:dyDescent="0.2">
      <c r="A338" s="24"/>
      <c r="B338" s="24"/>
      <c r="C338" s="24"/>
    </row>
    <row r="339" spans="1:3" x14ac:dyDescent="0.2">
      <c r="A339" s="24"/>
      <c r="B339" s="24"/>
      <c r="C339" s="24"/>
    </row>
    <row r="340" spans="1:3" x14ac:dyDescent="0.2">
      <c r="A340" s="24"/>
      <c r="B340" s="24"/>
      <c r="C340" s="24"/>
    </row>
    <row r="341" spans="1:3" x14ac:dyDescent="0.2">
      <c r="A341" s="24"/>
      <c r="B341" s="24"/>
      <c r="C341" s="24"/>
    </row>
    <row r="342" spans="1:3" x14ac:dyDescent="0.2">
      <c r="A342" s="24"/>
      <c r="B342" s="24"/>
      <c r="C342" s="24"/>
    </row>
    <row r="343" spans="1:3" x14ac:dyDescent="0.2">
      <c r="A343" s="24"/>
      <c r="B343" s="24"/>
      <c r="C343" s="24"/>
    </row>
    <row r="344" spans="1:3" x14ac:dyDescent="0.2">
      <c r="A344" s="24"/>
      <c r="B344" s="24"/>
      <c r="C344" s="24"/>
    </row>
    <row r="345" spans="1:3" x14ac:dyDescent="0.2">
      <c r="A345" s="24"/>
      <c r="B345" s="24"/>
      <c r="C345" s="24"/>
    </row>
    <row r="346" spans="1:3" x14ac:dyDescent="0.2">
      <c r="A346" s="24"/>
      <c r="B346" s="24"/>
      <c r="C346" s="24"/>
    </row>
    <row r="347" spans="1:3" x14ac:dyDescent="0.2">
      <c r="A347" s="24"/>
      <c r="B347" s="24"/>
      <c r="C347" s="24"/>
    </row>
    <row r="348" spans="1:3" x14ac:dyDescent="0.2">
      <c r="A348" s="24"/>
      <c r="B348" s="24"/>
      <c r="C348" s="24"/>
    </row>
    <row r="349" spans="1:3" x14ac:dyDescent="0.2">
      <c r="A349" s="24"/>
      <c r="B349" s="24"/>
      <c r="C349" s="24"/>
    </row>
    <row r="350" spans="1:3" x14ac:dyDescent="0.2">
      <c r="A350" s="24"/>
      <c r="B350" s="24"/>
      <c r="C350" s="24"/>
    </row>
    <row r="351" spans="1:3" x14ac:dyDescent="0.2">
      <c r="A351" s="24"/>
      <c r="B351" s="24"/>
      <c r="C351" s="24"/>
    </row>
    <row r="352" spans="1:3" x14ac:dyDescent="0.2">
      <c r="A352" s="24"/>
      <c r="B352" s="24"/>
      <c r="C352" s="24"/>
    </row>
    <row r="353" spans="1:3" x14ac:dyDescent="0.2">
      <c r="A353" s="24"/>
      <c r="B353" s="24"/>
      <c r="C353" s="24"/>
    </row>
    <row r="354" spans="1:3" x14ac:dyDescent="0.2">
      <c r="A354" s="24"/>
      <c r="B354" s="24"/>
      <c r="C354" s="24"/>
    </row>
    <row r="355" spans="1:3" x14ac:dyDescent="0.2">
      <c r="A355" s="24"/>
      <c r="B355" s="24"/>
      <c r="C355" s="24"/>
    </row>
    <row r="356" spans="1:3" x14ac:dyDescent="0.2">
      <c r="A356" s="24"/>
      <c r="B356" s="24"/>
      <c r="C356" s="24"/>
    </row>
  </sheetData>
  <sheetProtection password="DF57" sheet="1" objects="1" scenarios="1"/>
  <mergeCells count="5">
    <mergeCell ref="A105:C105"/>
    <mergeCell ref="A1:C1"/>
    <mergeCell ref="A21:C21"/>
    <mergeCell ref="A42:C42"/>
    <mergeCell ref="A71:C71"/>
  </mergeCells>
  <phoneticPr fontId="4" type="noConversion"/>
  <pageMargins left="0.75" right="0.75" top="1" bottom="1" header="0.5" footer="0.5"/>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5"/>
  </sheetPr>
  <dimension ref="A1:K25"/>
  <sheetViews>
    <sheetView showRowColHeaders="0" workbookViewId="0">
      <selection activeCell="M18" sqref="M18"/>
    </sheetView>
  </sheetViews>
  <sheetFormatPr defaultColWidth="10.7109375" defaultRowHeight="12.75" x14ac:dyDescent="0.2"/>
  <cols>
    <col min="1" max="1" width="5.5703125" style="6" customWidth="1"/>
    <col min="2" max="2" width="6.28515625" style="6" bestFit="1" customWidth="1"/>
    <col min="3" max="3" width="20.140625" style="6" bestFit="1" customWidth="1"/>
    <col min="4" max="4" width="21.140625" style="6" bestFit="1" customWidth="1"/>
    <col min="5" max="5" width="20.140625" style="9" bestFit="1" customWidth="1"/>
    <col min="6" max="6" width="10.7109375" style="6" customWidth="1"/>
    <col min="7" max="7" width="2.85546875" style="6" customWidth="1"/>
    <col min="8" max="8" width="10.7109375" style="6" customWidth="1"/>
    <col min="9" max="9" width="14.7109375" style="6" bestFit="1" customWidth="1"/>
    <col min="10" max="10" width="14" style="6" bestFit="1" customWidth="1"/>
    <col min="11" max="11" width="12.42578125" style="6" customWidth="1"/>
    <col min="12" max="16384" width="10.7109375" style="6"/>
  </cols>
  <sheetData>
    <row r="1" spans="1:11" x14ac:dyDescent="0.2">
      <c r="B1" s="7" t="s">
        <v>61</v>
      </c>
      <c r="C1" s="7" t="s">
        <v>62</v>
      </c>
      <c r="D1" s="7" t="s">
        <v>63</v>
      </c>
      <c r="E1" s="7" t="s">
        <v>64</v>
      </c>
      <c r="H1" s="30" t="s">
        <v>50</v>
      </c>
      <c r="I1" s="30" t="s">
        <v>49</v>
      </c>
      <c r="J1" s="30" t="s">
        <v>49</v>
      </c>
      <c r="K1" s="30" t="s">
        <v>51</v>
      </c>
    </row>
    <row r="2" spans="1:11" x14ac:dyDescent="0.2">
      <c r="A2" s="25">
        <v>1</v>
      </c>
      <c r="B2" s="25">
        <v>512</v>
      </c>
      <c r="C2" s="25" t="s">
        <v>65</v>
      </c>
      <c r="D2" s="25" t="s">
        <v>66</v>
      </c>
      <c r="E2" s="26" t="str">
        <f>IF(Home!$R$13=1,LAs!C2,LAs!D2)</f>
        <v>Isle of Anglesey</v>
      </c>
      <c r="F2" s="6">
        <v>1</v>
      </c>
      <c r="H2" s="31" t="s">
        <v>151</v>
      </c>
      <c r="I2" s="32" t="s">
        <v>149</v>
      </c>
      <c r="J2" s="27" t="s">
        <v>150</v>
      </c>
      <c r="K2" s="26" t="str">
        <f>IF(Home!$R$13=1,LAs!I2,LAs!J2)</f>
        <v>January 2011</v>
      </c>
    </row>
    <row r="3" spans="1:11" x14ac:dyDescent="0.2">
      <c r="A3" s="25">
        <v>2</v>
      </c>
      <c r="B3" s="25">
        <v>514</v>
      </c>
      <c r="C3" s="25" t="s">
        <v>67</v>
      </c>
      <c r="D3" s="25" t="s">
        <v>67</v>
      </c>
      <c r="E3" s="26" t="str">
        <f>IF(Home!$R$13=1,LAs!C3,LAs!D3)</f>
        <v>Gwynedd</v>
      </c>
      <c r="F3" s="6">
        <v>1</v>
      </c>
      <c r="H3" s="31" t="s">
        <v>152</v>
      </c>
      <c r="I3" s="32" t="s">
        <v>167</v>
      </c>
      <c r="J3" s="27" t="s">
        <v>168</v>
      </c>
      <c r="K3" s="26" t="str">
        <f>IF(Home!$R$13=1,LAs!I3,LAs!J3)</f>
        <v>July 2011</v>
      </c>
    </row>
    <row r="4" spans="1:11" x14ac:dyDescent="0.2">
      <c r="A4" s="25">
        <v>3</v>
      </c>
      <c r="B4" s="25">
        <v>516</v>
      </c>
      <c r="C4" s="25" t="s">
        <v>68</v>
      </c>
      <c r="D4" s="25" t="s">
        <v>68</v>
      </c>
      <c r="E4" s="26" t="str">
        <f>IF(Home!$R$13=1,LAs!C4,LAs!D4)</f>
        <v>Conwy</v>
      </c>
      <c r="F4" s="6">
        <v>0</v>
      </c>
      <c r="H4" s="31" t="s">
        <v>153</v>
      </c>
      <c r="I4" s="32" t="s">
        <v>157</v>
      </c>
      <c r="J4" s="27" t="s">
        <v>158</v>
      </c>
      <c r="K4" s="26" t="str">
        <f>IF(Home!$R$13=1,LAs!I4,LAs!J4)</f>
        <v>January 2012</v>
      </c>
    </row>
    <row r="5" spans="1:11" x14ac:dyDescent="0.2">
      <c r="A5" s="25">
        <v>4</v>
      </c>
      <c r="B5" s="25">
        <v>518</v>
      </c>
      <c r="C5" s="25" t="s">
        <v>69</v>
      </c>
      <c r="D5" s="25" t="s">
        <v>70</v>
      </c>
      <c r="E5" s="26" t="str">
        <f>IF(Home!$R$13=1,LAs!C5,LAs!D5)</f>
        <v>Denbighshire</v>
      </c>
      <c r="F5" s="6">
        <v>1</v>
      </c>
      <c r="H5" s="31" t="s">
        <v>154</v>
      </c>
      <c r="I5" s="32" t="s">
        <v>169</v>
      </c>
      <c r="J5" s="27" t="s">
        <v>170</v>
      </c>
      <c r="K5" s="26" t="str">
        <f>IF(Home!$R$13=1,LAs!I5,LAs!J5)</f>
        <v>July 2012</v>
      </c>
    </row>
    <row r="6" spans="1:11" x14ac:dyDescent="0.2">
      <c r="A6" s="25">
        <v>5</v>
      </c>
      <c r="B6" s="25">
        <v>520</v>
      </c>
      <c r="C6" s="25" t="s">
        <v>71</v>
      </c>
      <c r="D6" s="25" t="s">
        <v>72</v>
      </c>
      <c r="E6" s="26" t="str">
        <f>IF(Home!$R$13=1,LAs!C6,LAs!D6)</f>
        <v>Flintshire</v>
      </c>
      <c r="F6" s="6">
        <v>1</v>
      </c>
      <c r="H6" s="31" t="s">
        <v>155</v>
      </c>
      <c r="I6" s="32" t="s">
        <v>161</v>
      </c>
      <c r="J6" s="27" t="s">
        <v>163</v>
      </c>
      <c r="K6" s="26" t="str">
        <f>IF(Home!$R$13=1,LAs!I6,LAs!J6)</f>
        <v>January 2013</v>
      </c>
    </row>
    <row r="7" spans="1:11" x14ac:dyDescent="0.2">
      <c r="A7" s="25">
        <v>6</v>
      </c>
      <c r="B7" s="25">
        <v>522</v>
      </c>
      <c r="C7" s="25" t="s">
        <v>73</v>
      </c>
      <c r="D7" s="25" t="s">
        <v>74</v>
      </c>
      <c r="E7" s="26" t="str">
        <f>IF(Home!$R$13=1,LAs!C7,LAs!D7)</f>
        <v>Wrexham</v>
      </c>
      <c r="F7" s="6">
        <v>1</v>
      </c>
      <c r="H7" s="31" t="s">
        <v>156</v>
      </c>
      <c r="I7" s="32" t="s">
        <v>171</v>
      </c>
      <c r="J7" s="27" t="s">
        <v>172</v>
      </c>
      <c r="K7" s="26" t="str">
        <f>IF(Home!$R$13=1,LAs!I7,LAs!J7)</f>
        <v>July 2013</v>
      </c>
    </row>
    <row r="8" spans="1:11" x14ac:dyDescent="0.2">
      <c r="A8" s="25">
        <v>7</v>
      </c>
      <c r="B8" s="25">
        <v>524</v>
      </c>
      <c r="C8" s="25" t="s">
        <v>75</v>
      </c>
      <c r="D8" s="25" t="s">
        <v>75</v>
      </c>
      <c r="E8" s="26" t="str">
        <f>IF(Home!$R$13=1,LAs!C8,LAs!D8)</f>
        <v>Powys</v>
      </c>
      <c r="F8" s="6">
        <v>1</v>
      </c>
      <c r="H8" s="31" t="s">
        <v>159</v>
      </c>
      <c r="I8" s="32" t="s">
        <v>162</v>
      </c>
      <c r="J8" s="27" t="s">
        <v>164</v>
      </c>
      <c r="K8" s="26" t="str">
        <f>IF(Home!$R$13=1,LAs!I8,LAs!J8)</f>
        <v>January 2014</v>
      </c>
    </row>
    <row r="9" spans="1:11" x14ac:dyDescent="0.2">
      <c r="A9" s="25">
        <v>8</v>
      </c>
      <c r="B9" s="25">
        <v>526</v>
      </c>
      <c r="C9" s="25" t="s">
        <v>76</v>
      </c>
      <c r="D9" s="25" t="s">
        <v>77</v>
      </c>
      <c r="E9" s="26" t="str">
        <f>IF(Home!$R$13=1,LAs!C9,LAs!D9)</f>
        <v>Ceredigion</v>
      </c>
      <c r="F9" s="6">
        <v>0</v>
      </c>
      <c r="H9" s="31" t="s">
        <v>160</v>
      </c>
      <c r="I9" s="32" t="s">
        <v>173</v>
      </c>
      <c r="J9" s="27" t="s">
        <v>174</v>
      </c>
      <c r="K9" s="26" t="str">
        <f>IF(Home!$R$13=1,LAs!I9,LAs!J9)</f>
        <v>July 2014</v>
      </c>
    </row>
    <row r="10" spans="1:11" x14ac:dyDescent="0.2">
      <c r="A10" s="25">
        <v>9</v>
      </c>
      <c r="B10" s="25">
        <v>528</v>
      </c>
      <c r="C10" s="25" t="s">
        <v>78</v>
      </c>
      <c r="D10" s="25" t="s">
        <v>79</v>
      </c>
      <c r="E10" s="26" t="str">
        <f>IF(Home!$R$13=1,LAs!C10,LAs!D10)</f>
        <v>Pembrokeshire</v>
      </c>
      <c r="F10" s="6">
        <v>1</v>
      </c>
      <c r="H10" s="20" t="s">
        <v>338</v>
      </c>
      <c r="I10" s="32" t="s">
        <v>339</v>
      </c>
      <c r="J10" s="6" t="s">
        <v>340</v>
      </c>
      <c r="K10" s="26" t="str">
        <f>IF(Home!$R$13=1,LAs!I10,LAs!J10)</f>
        <v>January 2015</v>
      </c>
    </row>
    <row r="11" spans="1:11" x14ac:dyDescent="0.2">
      <c r="A11" s="25">
        <v>10</v>
      </c>
      <c r="B11" s="25">
        <v>530</v>
      </c>
      <c r="C11" s="25" t="s">
        <v>80</v>
      </c>
      <c r="D11" s="25" t="s">
        <v>81</v>
      </c>
      <c r="E11" s="26" t="str">
        <f>IF(Home!$R$13=1,LAs!C11,LAs!D11)</f>
        <v>Carmarthenshire</v>
      </c>
      <c r="F11" s="6">
        <v>1</v>
      </c>
      <c r="H11" s="234" t="s">
        <v>342</v>
      </c>
      <c r="I11" s="32" t="s">
        <v>343</v>
      </c>
      <c r="J11" s="6" t="s">
        <v>344</v>
      </c>
      <c r="K11" s="26" t="str">
        <f>IF(Home!$R$13=1,LAs!I11,LAs!J11)</f>
        <v>January 2016</v>
      </c>
    </row>
    <row r="12" spans="1:11" x14ac:dyDescent="0.2">
      <c r="A12" s="25">
        <v>11</v>
      </c>
      <c r="B12" s="25">
        <v>532</v>
      </c>
      <c r="C12" s="25" t="s">
        <v>82</v>
      </c>
      <c r="D12" s="25" t="s">
        <v>83</v>
      </c>
      <c r="E12" s="26" t="str">
        <f>IF(Home!$R$13=1,LAs!C12,LAs!D12)</f>
        <v>Swansea</v>
      </c>
      <c r="F12" s="6">
        <v>1</v>
      </c>
      <c r="H12" s="234" t="s">
        <v>345</v>
      </c>
      <c r="I12" s="32" t="s">
        <v>347</v>
      </c>
      <c r="J12" s="235" t="s">
        <v>346</v>
      </c>
      <c r="K12" s="26" t="str">
        <f>IF(Home!$R$13=1,LAs!I12,LAs!J12)</f>
        <v>July 2016</v>
      </c>
    </row>
    <row r="13" spans="1:11" x14ac:dyDescent="0.2">
      <c r="A13" s="25">
        <v>12</v>
      </c>
      <c r="B13" s="25">
        <v>534</v>
      </c>
      <c r="C13" s="25" t="s">
        <v>84</v>
      </c>
      <c r="D13" s="25" t="s">
        <v>85</v>
      </c>
      <c r="E13" s="26" t="str">
        <f>IF(Home!$R$13=1,LAs!C13,LAs!D13)</f>
        <v>Neath Port Talbot</v>
      </c>
      <c r="F13" s="6">
        <v>1</v>
      </c>
      <c r="H13" s="234" t="s">
        <v>348</v>
      </c>
      <c r="I13" s="32" t="s">
        <v>349</v>
      </c>
      <c r="J13" s="235" t="s">
        <v>350</v>
      </c>
      <c r="K13" s="26" t="str">
        <f>IF(Home!$R$13=1,LAs!I13,LAs!J13)</f>
        <v>January 2017</v>
      </c>
    </row>
    <row r="14" spans="1:11" x14ac:dyDescent="0.2">
      <c r="A14" s="25">
        <v>13</v>
      </c>
      <c r="B14" s="25">
        <v>536</v>
      </c>
      <c r="C14" s="25" t="s">
        <v>86</v>
      </c>
      <c r="D14" s="25" t="s">
        <v>87</v>
      </c>
      <c r="E14" s="26" t="str">
        <f>IF(Home!$R$13=1,LAs!C14,LAs!D14)</f>
        <v>Bridgend</v>
      </c>
      <c r="F14" s="6">
        <v>0</v>
      </c>
      <c r="H14" s="20"/>
    </row>
    <row r="15" spans="1:11" x14ac:dyDescent="0.2">
      <c r="A15" s="25">
        <v>14</v>
      </c>
      <c r="B15" s="25">
        <v>538</v>
      </c>
      <c r="C15" s="25" t="s">
        <v>88</v>
      </c>
      <c r="D15" s="25" t="s">
        <v>89</v>
      </c>
      <c r="E15" s="26" t="str">
        <f>IF(Home!$R$13=1,LAs!C15,LAs!D15)</f>
        <v>The Vale of Glamorgan</v>
      </c>
      <c r="F15" s="6">
        <v>1</v>
      </c>
    </row>
    <row r="16" spans="1:11" x14ac:dyDescent="0.2">
      <c r="A16" s="25">
        <v>15</v>
      </c>
      <c r="B16" s="25">
        <v>552</v>
      </c>
      <c r="C16" s="25" t="s">
        <v>90</v>
      </c>
      <c r="D16" s="25" t="s">
        <v>91</v>
      </c>
      <c r="E16" s="26" t="str">
        <f>IF(Home!$R$13=1,LAs!C16,LAs!D16)</f>
        <v>Cardiff</v>
      </c>
      <c r="F16" s="6">
        <v>1</v>
      </c>
      <c r="I16" s="30" t="s">
        <v>199</v>
      </c>
    </row>
    <row r="17" spans="1:11" x14ac:dyDescent="0.2">
      <c r="A17" s="25">
        <v>16</v>
      </c>
      <c r="B17" s="25">
        <v>540</v>
      </c>
      <c r="C17" s="25" t="s">
        <v>104</v>
      </c>
      <c r="D17" s="25" t="s">
        <v>104</v>
      </c>
      <c r="E17" s="26" t="str">
        <f>IF(Home!$R$13=1,LAs!C17,LAs!D17)</f>
        <v>Rhondda Cynon Taf</v>
      </c>
      <c r="F17" s="6">
        <v>0</v>
      </c>
      <c r="I17" s="27" t="s">
        <v>216</v>
      </c>
      <c r="J17" s="27" t="s">
        <v>218</v>
      </c>
      <c r="K17" s="26" t="str">
        <f>IF(Home!$R$13=1,LAs!I17,LAs!J17)</f>
        <v>Yes</v>
      </c>
    </row>
    <row r="18" spans="1:11" x14ac:dyDescent="0.2">
      <c r="A18" s="25">
        <v>17</v>
      </c>
      <c r="B18" s="25">
        <v>542</v>
      </c>
      <c r="C18" s="25" t="s">
        <v>92</v>
      </c>
      <c r="D18" s="25" t="s">
        <v>93</v>
      </c>
      <c r="E18" s="26" t="str">
        <f>IF(Home!$R$13=1,LAs!C18,LAs!D18)</f>
        <v>Merthyr Tydfil</v>
      </c>
      <c r="F18" s="6">
        <v>0</v>
      </c>
      <c r="I18" s="27" t="s">
        <v>217</v>
      </c>
      <c r="J18" s="27" t="s">
        <v>219</v>
      </c>
      <c r="K18" s="26" t="str">
        <f>IF(Home!$R$13=1,LAs!I18,LAs!J18)</f>
        <v>No</v>
      </c>
    </row>
    <row r="19" spans="1:11" x14ac:dyDescent="0.2">
      <c r="A19" s="25">
        <v>18</v>
      </c>
      <c r="B19" s="25">
        <v>544</v>
      </c>
      <c r="C19" s="25" t="s">
        <v>94</v>
      </c>
      <c r="D19" s="25" t="s">
        <v>95</v>
      </c>
      <c r="E19" s="26" t="str">
        <f>IF(Home!$R$13=1,LAs!C19,LAs!D19)</f>
        <v>Caerphilly</v>
      </c>
      <c r="F19" s="6">
        <v>1</v>
      </c>
    </row>
    <row r="20" spans="1:11" x14ac:dyDescent="0.2">
      <c r="A20" s="25">
        <v>19</v>
      </c>
      <c r="B20" s="25">
        <v>545</v>
      </c>
      <c r="C20" s="25" t="s">
        <v>96</v>
      </c>
      <c r="D20" s="25" t="s">
        <v>96</v>
      </c>
      <c r="E20" s="26" t="str">
        <f>IF(Home!$R$13=1,LAs!C20,LAs!D20)</f>
        <v>Blaenau Gwent</v>
      </c>
      <c r="F20" s="6">
        <v>1</v>
      </c>
    </row>
    <row r="21" spans="1:11" x14ac:dyDescent="0.2">
      <c r="A21" s="25">
        <v>20</v>
      </c>
      <c r="B21" s="25">
        <v>546</v>
      </c>
      <c r="C21" s="25" t="s">
        <v>97</v>
      </c>
      <c r="D21" s="25" t="s">
        <v>97</v>
      </c>
      <c r="E21" s="26" t="str">
        <f>IF(Home!$R$13=1,LAs!C21,LAs!D21)</f>
        <v>Torfaen</v>
      </c>
      <c r="F21" s="6">
        <v>0</v>
      </c>
      <c r="H21" s="20"/>
    </row>
    <row r="22" spans="1:11" x14ac:dyDescent="0.2">
      <c r="A22" s="25">
        <v>21</v>
      </c>
      <c r="B22" s="25">
        <v>548</v>
      </c>
      <c r="C22" s="25" t="s">
        <v>98</v>
      </c>
      <c r="D22" s="25" t="s">
        <v>99</v>
      </c>
      <c r="E22" s="26" t="str">
        <f>IF(Home!$R$13=1,LAs!C22,LAs!D22)</f>
        <v>Monmouthshire</v>
      </c>
      <c r="F22" s="6">
        <v>0</v>
      </c>
      <c r="H22" s="20"/>
    </row>
    <row r="23" spans="1:11" x14ac:dyDescent="0.2">
      <c r="A23" s="25">
        <v>22</v>
      </c>
      <c r="B23" s="25">
        <v>550</v>
      </c>
      <c r="C23" s="25" t="s">
        <v>100</v>
      </c>
      <c r="D23" s="25" t="s">
        <v>101</v>
      </c>
      <c r="E23" s="26" t="str">
        <f>IF(Home!$R$13=1,LAs!C23,LAs!D23)</f>
        <v>Newport</v>
      </c>
      <c r="F23" s="6">
        <v>0</v>
      </c>
      <c r="H23" s="20"/>
    </row>
    <row r="24" spans="1:11" x14ac:dyDescent="0.2">
      <c r="A24" s="27">
        <v>23</v>
      </c>
      <c r="B24" s="26">
        <v>0</v>
      </c>
      <c r="C24" s="26" t="s">
        <v>113</v>
      </c>
      <c r="D24" s="26" t="s">
        <v>114</v>
      </c>
      <c r="E24" s="26" t="str">
        <f>IF(Home!$R$13=1,LAs!C24,LAs!D24)</f>
        <v>PLEASE SELECT</v>
      </c>
      <c r="F24" s="6">
        <v>1</v>
      </c>
    </row>
    <row r="25" spans="1:11" x14ac:dyDescent="0.2">
      <c r="B25" s="8"/>
      <c r="C25" s="8"/>
      <c r="D25" s="8"/>
      <c r="E25" s="8"/>
    </row>
  </sheetData>
  <sheetProtection password="DF57" sheet="1" objects="1" scenarios="1"/>
  <phoneticPr fontId="2" type="noConversion"/>
  <pageMargins left="0.75" right="0.75" top="1" bottom="1" header="0.5" footer="0.5"/>
  <pageSetup paperSize="9" orientation="portrait" horizontalDpi="30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dls</vt:lpstr>
      <vt:lpstr>rb</vt:lpstr>
      <vt:lpstr>Home</vt:lpstr>
      <vt:lpstr>Form Guidance</vt:lpstr>
      <vt:lpstr>Definition Guidance</vt:lpstr>
      <vt:lpstr>Survey Response Burden</vt:lpstr>
      <vt:lpstr>Table 1</vt:lpstr>
      <vt:lpstr>Table 2</vt:lpstr>
      <vt:lpstr>Table 3</vt:lpstr>
      <vt:lpstr>Text</vt:lpstr>
      <vt:lpstr>LAs</vt:lpstr>
      <vt:lpstr>'Definition Guidance'!Print_Area</vt:lpstr>
      <vt:lpstr>'Form Guidance'!Print_Area</vt:lpstr>
      <vt:lpstr>Home!Print_Area</vt:lpstr>
      <vt:lpstr>'Survey Response Burden'!Print_Area</vt:lpstr>
      <vt:lpstr>'Table 1'!Print_Area</vt:lpstr>
      <vt:lpstr>'Table 2'!Print_Area</vt:lpstr>
      <vt:lpstr>'Table 3'!Print_Area</vt:lpstr>
      <vt:lpstr>Tab_1</vt:lpstr>
    </vt:vector>
  </TitlesOfParts>
  <Company>Local Government Data Unit Wales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dc:creator>
  <cp:lastModifiedBy>Mared Rees</cp:lastModifiedBy>
  <cp:lastPrinted>2017-12-19T08:28:33Z</cp:lastPrinted>
  <dcterms:created xsi:type="dcterms:W3CDTF">2005-08-26T08:19:58Z</dcterms:created>
  <dcterms:modified xsi:type="dcterms:W3CDTF">2019-04-10T09:35:18Z</dcterms:modified>
</cp:coreProperties>
</file>