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51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2" i="1"/>
  <c r="G30"/>
  <c r="G29"/>
  <c r="G42"/>
  <c r="G40"/>
  <c r="G39"/>
  <c r="K25"/>
  <c r="K21"/>
  <c r="G9"/>
  <c r="G10"/>
  <c r="G11"/>
  <c r="G13"/>
  <c r="G14"/>
  <c r="G15"/>
  <c r="G25"/>
  <c r="G34"/>
  <c r="G35"/>
  <c r="G37"/>
  <c r="G5"/>
  <c r="K17"/>
</calcChain>
</file>

<file path=xl/sharedStrings.xml><?xml version="1.0" encoding="utf-8"?>
<sst xmlns="http://schemas.openxmlformats.org/spreadsheetml/2006/main" count="39" uniqueCount="16">
  <si>
    <t>Tenure</t>
  </si>
  <si>
    <t>Land Value (£/ acre)</t>
  </si>
  <si>
    <t>Number</t>
  </si>
  <si>
    <t>Social Rent</t>
  </si>
  <si>
    <t>70% OMV</t>
  </si>
  <si>
    <t>Shared Equity</t>
  </si>
  <si>
    <t>Land Value (£)</t>
  </si>
  <si>
    <t>Gatewen Road, Wrexham- Social Housing Scenarios</t>
  </si>
  <si>
    <t>Unit Size (sq ft)</t>
  </si>
  <si>
    <t>Price per unit</t>
  </si>
  <si>
    <t>Movement</t>
  </si>
  <si>
    <t>S106</t>
  </si>
  <si>
    <t>Amend</t>
  </si>
  <si>
    <t>Intermediate Rent</t>
  </si>
  <si>
    <t>Private</t>
  </si>
  <si>
    <t>Sales Revenue (£/ sq ft)</t>
  </si>
</sst>
</file>

<file path=xl/styles.xml><?xml version="1.0" encoding="utf-8"?>
<styleSheet xmlns="http://schemas.openxmlformats.org/spreadsheetml/2006/main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6" fontId="5" fillId="0" borderId="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8" fontId="5" fillId="0" borderId="16" xfId="0" applyNumberFormat="1" applyFont="1" applyBorder="1" applyAlignment="1">
      <alignment horizontal="center" vertical="center"/>
    </xf>
    <xf numFmtId="8" fontId="5" fillId="0" borderId="17" xfId="0" applyNumberFormat="1" applyFont="1" applyBorder="1" applyAlignment="1">
      <alignment horizontal="center" vertical="center"/>
    </xf>
    <xf numFmtId="8" fontId="5" fillId="0" borderId="18" xfId="0" applyNumberFormat="1" applyFont="1" applyBorder="1" applyAlignment="1">
      <alignment horizontal="center" vertical="center"/>
    </xf>
    <xf numFmtId="8" fontId="5" fillId="0" borderId="19" xfId="0" applyNumberFormat="1" applyFont="1" applyBorder="1" applyAlignment="1">
      <alignment horizontal="center" vertical="center"/>
    </xf>
    <xf numFmtId="8" fontId="5" fillId="2" borderId="17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center" vertical="center"/>
    </xf>
    <xf numFmtId="6" fontId="1" fillId="0" borderId="9" xfId="0" applyNumberFormat="1" applyFont="1" applyBorder="1" applyAlignment="1">
      <alignment horizontal="center" vertical="center"/>
    </xf>
    <xf numFmtId="6" fontId="1" fillId="0" borderId="15" xfId="0" applyNumberFormat="1" applyFont="1" applyBorder="1" applyAlignment="1">
      <alignment horizontal="center" vertical="center"/>
    </xf>
    <xf numFmtId="6" fontId="1" fillId="0" borderId="7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8" fontId="5" fillId="0" borderId="24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8" fontId="5" fillId="2" borderId="2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 vertical="center"/>
    </xf>
    <xf numFmtId="165" fontId="1" fillId="3" borderId="25" xfId="0" applyNumberFormat="1" applyFont="1" applyFill="1" applyBorder="1" applyAlignment="1">
      <alignment horizontal="center" vertical="center"/>
    </xf>
    <xf numFmtId="165" fontId="5" fillId="3" borderId="25" xfId="0" applyNumberFormat="1" applyFont="1" applyFill="1" applyBorder="1" applyAlignment="1">
      <alignment horizontal="center" vertical="center"/>
    </xf>
    <xf numFmtId="8" fontId="5" fillId="3" borderId="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5" fontId="1" fillId="3" borderId="10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8" fontId="5" fillId="3" borderId="2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6" fontId="1" fillId="0" borderId="2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4"/>
  <sheetViews>
    <sheetView tabSelected="1" zoomScale="70" zoomScaleNormal="70" workbookViewId="0">
      <selection activeCell="J14" sqref="J14"/>
    </sheetView>
  </sheetViews>
  <sheetFormatPr defaultRowHeight="15"/>
  <cols>
    <col min="1" max="1" width="1.42578125" customWidth="1"/>
    <col min="3" max="3" width="5" customWidth="1"/>
    <col min="4" max="4" width="18" customWidth="1"/>
    <col min="5" max="5" width="12.28515625" customWidth="1"/>
    <col min="6" max="6" width="13" customWidth="1"/>
    <col min="7" max="7" width="12" customWidth="1"/>
    <col min="8" max="8" width="15.85546875" bestFit="1" customWidth="1"/>
    <col min="9" max="9" width="14.85546875" customWidth="1"/>
    <col min="10" max="10" width="14.140625" customWidth="1"/>
    <col min="11" max="11" width="16.7109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1"/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8.25">
      <c r="A4" s="1"/>
      <c r="B4" s="56"/>
      <c r="C4" s="57"/>
      <c r="D4" s="58" t="s">
        <v>0</v>
      </c>
      <c r="E4" s="58" t="s">
        <v>2</v>
      </c>
      <c r="F4" s="58" t="s">
        <v>8</v>
      </c>
      <c r="G4" s="58" t="s">
        <v>15</v>
      </c>
      <c r="H4" s="58" t="s">
        <v>9</v>
      </c>
      <c r="I4" s="58" t="s">
        <v>6</v>
      </c>
      <c r="J4" s="58" t="s">
        <v>1</v>
      </c>
      <c r="K4" s="58" t="s">
        <v>10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>
      <c r="A5" s="1"/>
      <c r="B5" s="3"/>
      <c r="C5" s="3"/>
      <c r="D5" s="8" t="s">
        <v>3</v>
      </c>
      <c r="E5" s="9">
        <v>47</v>
      </c>
      <c r="F5" s="54">
        <v>773</v>
      </c>
      <c r="G5" s="15">
        <f>SUM(H5/F5)</f>
        <v>148.76972833117722</v>
      </c>
      <c r="H5" s="25">
        <v>114999</v>
      </c>
      <c r="I5" s="19">
        <v>1440357</v>
      </c>
      <c r="J5" s="19">
        <v>436472</v>
      </c>
      <c r="K5" s="3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0.100000000000001" customHeight="1">
      <c r="A6" s="1"/>
      <c r="B6" s="4"/>
      <c r="C6" s="4">
        <v>1</v>
      </c>
      <c r="D6" s="10"/>
      <c r="E6" s="11"/>
      <c r="F6" s="55"/>
      <c r="G6" s="12"/>
      <c r="H6" s="26"/>
      <c r="I6" s="17"/>
      <c r="J6" s="1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0.100000000000001" customHeight="1">
      <c r="A7" s="1"/>
      <c r="B7" s="4"/>
      <c r="C7" s="5"/>
      <c r="D7" s="32"/>
      <c r="E7" s="33"/>
      <c r="F7" s="33"/>
      <c r="G7" s="60"/>
      <c r="H7" s="34"/>
      <c r="I7" s="35"/>
      <c r="J7" s="35"/>
      <c r="K7" s="3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2.75" customHeight="1">
      <c r="A8" s="1"/>
      <c r="B8" s="4"/>
      <c r="C8" s="64"/>
      <c r="D8" s="66"/>
      <c r="E8" s="66"/>
      <c r="F8" s="66"/>
      <c r="G8" s="67"/>
      <c r="H8" s="68"/>
      <c r="I8" s="69"/>
      <c r="J8" s="69"/>
      <c r="K8" s="7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>
      <c r="A9" s="1"/>
      <c r="B9" s="4"/>
      <c r="C9" s="3"/>
      <c r="D9" s="8" t="s">
        <v>3</v>
      </c>
      <c r="E9" s="9">
        <v>24</v>
      </c>
      <c r="F9" s="9">
        <v>773</v>
      </c>
      <c r="G9" s="15">
        <f t="shared" ref="G9:G15" si="0">SUM(H9/F9)</f>
        <v>148.76972833117722</v>
      </c>
      <c r="H9" s="13">
        <v>114999</v>
      </c>
      <c r="I9" s="19">
        <v>891195</v>
      </c>
      <c r="J9" s="19">
        <v>270059</v>
      </c>
      <c r="K9" s="3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>
      <c r="A10" s="1"/>
      <c r="B10" s="6">
        <v>40238</v>
      </c>
      <c r="C10" s="4">
        <v>2</v>
      </c>
      <c r="D10" s="10" t="s">
        <v>4</v>
      </c>
      <c r="E10" s="11">
        <v>11</v>
      </c>
      <c r="F10" s="11">
        <v>773</v>
      </c>
      <c r="G10" s="12">
        <f t="shared" si="0"/>
        <v>104.13971539456662</v>
      </c>
      <c r="H10" s="14">
        <v>80500</v>
      </c>
      <c r="I10" s="17"/>
      <c r="J10" s="17"/>
      <c r="K10" s="3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1"/>
      <c r="B11" s="4" t="s">
        <v>11</v>
      </c>
      <c r="C11" s="5"/>
      <c r="D11" s="32" t="s">
        <v>5</v>
      </c>
      <c r="E11" s="33">
        <v>12</v>
      </c>
      <c r="F11" s="33">
        <v>773</v>
      </c>
      <c r="G11" s="60">
        <f t="shared" si="0"/>
        <v>119.01940491591203</v>
      </c>
      <c r="H11" s="34">
        <v>92002</v>
      </c>
      <c r="I11" s="35"/>
      <c r="J11" s="35"/>
      <c r="K11" s="3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>
      <c r="A12" s="1"/>
      <c r="B12" s="4"/>
      <c r="C12" s="64"/>
      <c r="D12" s="66"/>
      <c r="E12" s="66"/>
      <c r="F12" s="66"/>
      <c r="G12" s="67"/>
      <c r="H12" s="68"/>
      <c r="I12" s="69"/>
      <c r="J12" s="69"/>
      <c r="K12" s="7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7" customHeight="1">
      <c r="A13" s="1"/>
      <c r="B13" s="4"/>
      <c r="C13" s="4"/>
      <c r="D13" s="28" t="s">
        <v>3</v>
      </c>
      <c r="E13" s="29">
        <v>16</v>
      </c>
      <c r="F13" s="29">
        <v>773</v>
      </c>
      <c r="G13" s="63">
        <f t="shared" si="0"/>
        <v>148.76972833117722</v>
      </c>
      <c r="H13" s="30">
        <v>114999</v>
      </c>
      <c r="I13" s="31">
        <v>698506</v>
      </c>
      <c r="J13" s="31">
        <v>211668</v>
      </c>
      <c r="K13" s="3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>
      <c r="A14" s="1"/>
      <c r="B14" s="4"/>
      <c r="C14" s="4">
        <v>3</v>
      </c>
      <c r="D14" s="10" t="s">
        <v>4</v>
      </c>
      <c r="E14" s="11">
        <v>15</v>
      </c>
      <c r="F14" s="11">
        <v>773</v>
      </c>
      <c r="G14" s="12">
        <f t="shared" si="0"/>
        <v>104.13971539456662</v>
      </c>
      <c r="H14" s="14">
        <v>80500</v>
      </c>
      <c r="I14" s="17"/>
      <c r="J14" s="17"/>
      <c r="K14" s="3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9.25" customHeight="1">
      <c r="A15" s="1"/>
      <c r="B15" s="4"/>
      <c r="C15" s="4"/>
      <c r="D15" s="59" t="s">
        <v>5</v>
      </c>
      <c r="E15" s="55">
        <v>16</v>
      </c>
      <c r="F15" s="55">
        <v>773</v>
      </c>
      <c r="G15" s="20">
        <f t="shared" si="0"/>
        <v>119.01940491591203</v>
      </c>
      <c r="H15" s="26">
        <v>92002</v>
      </c>
      <c r="I15" s="61"/>
      <c r="J15" s="61"/>
      <c r="K15" s="6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0.25" customHeight="1">
      <c r="A16" s="1"/>
      <c r="B16" s="64"/>
      <c r="C16" s="65"/>
      <c r="D16" s="66"/>
      <c r="E16" s="66"/>
      <c r="F16" s="66"/>
      <c r="G16" s="67"/>
      <c r="H16" s="68"/>
      <c r="I16" s="69"/>
      <c r="J16" s="69"/>
      <c r="K16" s="7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1"/>
      <c r="B17" s="3"/>
      <c r="C17" s="3"/>
      <c r="D17" s="8" t="s">
        <v>3</v>
      </c>
      <c r="E17" s="9">
        <v>46</v>
      </c>
      <c r="F17" s="9">
        <v>773</v>
      </c>
      <c r="G17" s="15">
        <v>64.650000000000006</v>
      </c>
      <c r="H17" s="13">
        <v>49974</v>
      </c>
      <c r="I17" s="16">
        <v>-1115067</v>
      </c>
      <c r="J17" s="16"/>
      <c r="K17" s="36">
        <f>SUM(I17-I5)</f>
        <v>-2555424</v>
      </c>
      <c r="L17" s="2"/>
      <c r="M17" s="2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0.100000000000001" customHeight="1">
      <c r="A18" s="1"/>
      <c r="B18" s="4"/>
      <c r="C18" s="4">
        <v>1</v>
      </c>
      <c r="D18" s="10"/>
      <c r="E18" s="11"/>
      <c r="F18" s="11"/>
      <c r="G18" s="12"/>
      <c r="H18" s="14"/>
      <c r="I18" s="17"/>
      <c r="J18" s="17"/>
      <c r="K18" s="3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0.100000000000001" customHeight="1">
      <c r="A19" s="1"/>
      <c r="B19" s="4"/>
      <c r="C19" s="4"/>
      <c r="D19" s="59"/>
      <c r="E19" s="55"/>
      <c r="F19" s="55"/>
      <c r="G19" s="20"/>
      <c r="H19" s="26"/>
      <c r="I19" s="61"/>
      <c r="J19" s="61"/>
      <c r="K19" s="6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0.100000000000001" customHeight="1">
      <c r="A20" s="1"/>
      <c r="B20" s="4"/>
      <c r="C20" s="64"/>
      <c r="D20" s="66"/>
      <c r="E20" s="66"/>
      <c r="F20" s="66"/>
      <c r="G20" s="67"/>
      <c r="H20" s="68"/>
      <c r="I20" s="69"/>
      <c r="J20" s="69"/>
      <c r="K20" s="7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1"/>
      <c r="B21" s="4"/>
      <c r="C21" s="3"/>
      <c r="D21" s="10" t="s">
        <v>3</v>
      </c>
      <c r="E21" s="11">
        <v>24</v>
      </c>
      <c r="F21" s="11">
        <v>773</v>
      </c>
      <c r="G21" s="12">
        <v>64.650000000000006</v>
      </c>
      <c r="H21" s="14">
        <v>49892</v>
      </c>
      <c r="I21" s="18">
        <v>-489218</v>
      </c>
      <c r="J21" s="18"/>
      <c r="K21" s="37">
        <f>SUM(I21-I9)</f>
        <v>-1380413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1"/>
      <c r="B22" s="6">
        <v>40940</v>
      </c>
      <c r="C22" s="4">
        <v>2</v>
      </c>
      <c r="D22" s="71" t="s">
        <v>4</v>
      </c>
      <c r="E22" s="72">
        <v>11</v>
      </c>
      <c r="F22" s="72">
        <v>773</v>
      </c>
      <c r="G22" s="73">
        <v>107.77</v>
      </c>
      <c r="H22" s="74">
        <v>83306</v>
      </c>
      <c r="I22" s="75"/>
      <c r="J22" s="75"/>
      <c r="K22" s="7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1"/>
      <c r="B23" s="4" t="s">
        <v>11</v>
      </c>
      <c r="C23" s="4"/>
      <c r="D23" s="83" t="s">
        <v>5</v>
      </c>
      <c r="E23" s="84">
        <v>11</v>
      </c>
      <c r="F23" s="84">
        <v>773</v>
      </c>
      <c r="G23" s="85">
        <v>107</v>
      </c>
      <c r="H23" s="86">
        <v>82711</v>
      </c>
      <c r="I23" s="87"/>
      <c r="J23" s="87"/>
      <c r="K23" s="8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1"/>
      <c r="B24" s="4"/>
      <c r="C24" s="77"/>
      <c r="D24" s="78"/>
      <c r="E24" s="78"/>
      <c r="F24" s="78"/>
      <c r="G24" s="79"/>
      <c r="H24" s="80"/>
      <c r="I24" s="81"/>
      <c r="J24" s="81"/>
      <c r="K24" s="8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1"/>
      <c r="B25" s="4"/>
      <c r="C25" s="3"/>
      <c r="D25" s="8" t="s">
        <v>3</v>
      </c>
      <c r="E25" s="9">
        <v>16</v>
      </c>
      <c r="F25" s="9">
        <v>773</v>
      </c>
      <c r="G25" s="15">
        <f t="shared" ref="G25:G37" si="1">SUM(H25/F25)</f>
        <v>64.543337645536866</v>
      </c>
      <c r="H25" s="13">
        <v>49892</v>
      </c>
      <c r="I25" s="16">
        <v>-266121</v>
      </c>
      <c r="J25" s="19"/>
      <c r="K25" s="36">
        <f>SUM(I25-I13)</f>
        <v>-964627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>
      <c r="A26" s="1"/>
      <c r="B26" s="4"/>
      <c r="C26" s="4">
        <v>3</v>
      </c>
      <c r="D26" s="21" t="s">
        <v>4</v>
      </c>
      <c r="E26" s="22">
        <v>15</v>
      </c>
      <c r="F26" s="22">
        <v>773</v>
      </c>
      <c r="G26" s="23">
        <v>107.77</v>
      </c>
      <c r="H26" s="74">
        <v>83306</v>
      </c>
      <c r="I26" s="24"/>
      <c r="J26" s="24"/>
      <c r="K26" s="40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>
      <c r="A27" s="1"/>
      <c r="B27" s="4"/>
      <c r="C27" s="4"/>
      <c r="D27" s="59" t="s">
        <v>5</v>
      </c>
      <c r="E27" s="55">
        <v>15</v>
      </c>
      <c r="F27" s="55">
        <v>773</v>
      </c>
      <c r="G27" s="20">
        <v>107</v>
      </c>
      <c r="H27" s="86">
        <v>82711</v>
      </c>
      <c r="I27" s="61"/>
      <c r="J27" s="61"/>
      <c r="K27" s="6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4.75" customHeight="1">
      <c r="A28" s="1"/>
      <c r="B28" s="64"/>
      <c r="C28" s="65"/>
      <c r="D28" s="66"/>
      <c r="E28" s="66"/>
      <c r="F28" s="66"/>
      <c r="G28" s="67"/>
      <c r="H28" s="68"/>
      <c r="I28" s="69"/>
      <c r="J28" s="69"/>
      <c r="K28" s="7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>
      <c r="A29" s="1"/>
      <c r="B29" s="4"/>
      <c r="C29" s="41"/>
      <c r="D29" s="8" t="s">
        <v>3</v>
      </c>
      <c r="E29" s="9">
        <v>0</v>
      </c>
      <c r="F29" s="9">
        <v>773</v>
      </c>
      <c r="G29" s="15">
        <f t="shared" ref="G29:G30" si="2">SUM(H29/F29)</f>
        <v>64.543337645536866</v>
      </c>
      <c r="H29" s="13">
        <v>49892</v>
      </c>
      <c r="I29" s="9"/>
      <c r="J29" s="9"/>
      <c r="K29" s="4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>
      <c r="A30" s="1"/>
      <c r="B30" s="42"/>
      <c r="C30" s="4">
        <v>1</v>
      </c>
      <c r="D30" s="10" t="s">
        <v>13</v>
      </c>
      <c r="E30" s="11">
        <v>11</v>
      </c>
      <c r="F30" s="11">
        <v>773</v>
      </c>
      <c r="G30" s="12">
        <f t="shared" si="2"/>
        <v>103.49029754204399</v>
      </c>
      <c r="H30" s="50">
        <v>79998</v>
      </c>
      <c r="I30" s="51">
        <v>1060529</v>
      </c>
      <c r="J30" s="51">
        <v>321372</v>
      </c>
      <c r="K30" s="4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>
      <c r="A31" s="1"/>
      <c r="B31" s="92"/>
      <c r="C31" s="42"/>
      <c r="D31" s="10" t="s">
        <v>5</v>
      </c>
      <c r="E31" s="11">
        <v>12</v>
      </c>
      <c r="F31" s="11">
        <v>773</v>
      </c>
      <c r="G31" s="12">
        <v>107</v>
      </c>
      <c r="H31" s="14">
        <v>82711</v>
      </c>
      <c r="I31" s="51"/>
      <c r="J31" s="51"/>
      <c r="K31" s="4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>
      <c r="A32" s="1"/>
      <c r="B32" s="92"/>
      <c r="C32" s="43"/>
      <c r="D32" s="32" t="s">
        <v>14</v>
      </c>
      <c r="E32" s="33">
        <v>23</v>
      </c>
      <c r="F32" s="33">
        <v>773</v>
      </c>
      <c r="G32" s="60">
        <f t="shared" ref="G32" si="3">SUM(H32/F32)</f>
        <v>165</v>
      </c>
      <c r="H32" s="34">
        <v>127545</v>
      </c>
      <c r="I32" s="52"/>
      <c r="J32" s="52"/>
      <c r="K32" s="46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1"/>
      <c r="B33" s="4"/>
      <c r="C33" s="89"/>
      <c r="D33" s="66"/>
      <c r="E33" s="66"/>
      <c r="F33" s="66"/>
      <c r="G33" s="67"/>
      <c r="H33" s="68"/>
      <c r="I33" s="90"/>
      <c r="J33" s="90"/>
      <c r="K33" s="9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>
      <c r="A34" s="1"/>
      <c r="B34" s="6">
        <v>40940</v>
      </c>
      <c r="C34" s="41"/>
      <c r="D34" s="8" t="s">
        <v>3</v>
      </c>
      <c r="E34" s="47">
        <v>0</v>
      </c>
      <c r="F34" s="47">
        <v>773</v>
      </c>
      <c r="G34" s="15">
        <f t="shared" si="1"/>
        <v>64.543337645536866</v>
      </c>
      <c r="H34" s="13">
        <v>49892</v>
      </c>
      <c r="I34" s="53"/>
      <c r="J34" s="53"/>
      <c r="K34" s="4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>
      <c r="A35" s="1"/>
      <c r="B35" s="4" t="s">
        <v>12</v>
      </c>
      <c r="C35" s="4">
        <v>2</v>
      </c>
      <c r="D35" s="10" t="s">
        <v>13</v>
      </c>
      <c r="E35" s="48">
        <v>18</v>
      </c>
      <c r="F35" s="48">
        <v>773</v>
      </c>
      <c r="G35" s="12">
        <f t="shared" si="1"/>
        <v>103.49029754204399</v>
      </c>
      <c r="H35" s="50">
        <v>79998</v>
      </c>
      <c r="I35" s="51">
        <v>927146</v>
      </c>
      <c r="J35" s="51">
        <v>280953</v>
      </c>
      <c r="K35" s="4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>
      <c r="A36" s="1"/>
      <c r="B36" s="4" t="s">
        <v>11</v>
      </c>
      <c r="C36" s="42"/>
      <c r="D36" s="10" t="s">
        <v>5</v>
      </c>
      <c r="E36" s="48">
        <v>8</v>
      </c>
      <c r="F36" s="48">
        <v>773</v>
      </c>
      <c r="G36" s="12">
        <v>107</v>
      </c>
      <c r="H36" s="14">
        <v>82711</v>
      </c>
      <c r="I36" s="51"/>
      <c r="J36" s="51"/>
      <c r="K36" s="4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>
      <c r="A37" s="1"/>
      <c r="B37" s="42"/>
      <c r="C37" s="43"/>
      <c r="D37" s="32" t="s">
        <v>14</v>
      </c>
      <c r="E37" s="49">
        <v>20</v>
      </c>
      <c r="F37" s="49">
        <v>773</v>
      </c>
      <c r="G37" s="60">
        <f t="shared" si="1"/>
        <v>165</v>
      </c>
      <c r="H37" s="34">
        <v>127545</v>
      </c>
      <c r="I37" s="33"/>
      <c r="J37" s="33"/>
      <c r="K37" s="4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>
      <c r="A38" s="1"/>
      <c r="B38" s="42"/>
      <c r="C38" s="89"/>
      <c r="D38" s="66"/>
      <c r="E38" s="66"/>
      <c r="F38" s="66"/>
      <c r="G38" s="67"/>
      <c r="H38" s="68"/>
      <c r="I38" s="66"/>
      <c r="J38" s="66"/>
      <c r="K38" s="9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>
      <c r="A39" s="1"/>
      <c r="B39" s="4"/>
      <c r="C39" s="41"/>
      <c r="D39" s="8" t="s">
        <v>3</v>
      </c>
      <c r="E39" s="9">
        <v>0</v>
      </c>
      <c r="F39" s="9">
        <v>773</v>
      </c>
      <c r="G39" s="15">
        <f t="shared" ref="G39:G42" si="4">SUM(H39/F39)</f>
        <v>64.543337645536866</v>
      </c>
      <c r="H39" s="13">
        <v>49892</v>
      </c>
      <c r="I39" s="9"/>
      <c r="J39" s="9"/>
      <c r="K39" s="4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1"/>
      <c r="B40" s="42"/>
      <c r="C40" s="4">
        <v>3</v>
      </c>
      <c r="D40" s="10" t="s">
        <v>13</v>
      </c>
      <c r="E40" s="11">
        <v>15</v>
      </c>
      <c r="F40" s="11">
        <v>773</v>
      </c>
      <c r="G40" s="12">
        <f t="shared" si="4"/>
        <v>103.49029754204399</v>
      </c>
      <c r="H40" s="50">
        <v>79998</v>
      </c>
      <c r="I40" s="51">
        <v>778064</v>
      </c>
      <c r="J40" s="51">
        <v>235777</v>
      </c>
      <c r="K40" s="4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>
      <c r="A41" s="1"/>
      <c r="B41" s="92"/>
      <c r="C41" s="42"/>
      <c r="D41" s="10" t="s">
        <v>5</v>
      </c>
      <c r="E41" s="11">
        <v>15</v>
      </c>
      <c r="F41" s="11">
        <v>773</v>
      </c>
      <c r="G41" s="12">
        <v>107</v>
      </c>
      <c r="H41" s="14">
        <v>82711</v>
      </c>
      <c r="I41" s="51"/>
      <c r="J41" s="51"/>
      <c r="K41" s="4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>
      <c r="A42" s="1"/>
      <c r="B42" s="93"/>
      <c r="C42" s="43"/>
      <c r="D42" s="32" t="s">
        <v>14</v>
      </c>
      <c r="E42" s="33">
        <v>16</v>
      </c>
      <c r="F42" s="33">
        <v>773</v>
      </c>
      <c r="G42" s="60">
        <f t="shared" si="4"/>
        <v>165</v>
      </c>
      <c r="H42" s="34">
        <v>127545</v>
      </c>
      <c r="I42" s="52"/>
      <c r="J42" s="52"/>
      <c r="K42" s="4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>
      <c r="A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>
      <c r="A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>
      <c r="A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>
      <c r="A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>
      <c r="A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>
      <c r="A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>
      <c r="A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>
      <c r="A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>
      <c r="A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>
      <c r="A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>
      <c r="A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>
      <c r="A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>
      <c r="A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>
      <c r="A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28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2:11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2:11"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2:11">
      <c r="B84" s="1"/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Brafield</dc:creator>
  <cp:lastModifiedBy>Administrator</cp:lastModifiedBy>
  <cp:lastPrinted>2012-04-03T13:58:00Z</cp:lastPrinted>
  <dcterms:created xsi:type="dcterms:W3CDTF">2012-02-03T14:42:50Z</dcterms:created>
  <dcterms:modified xsi:type="dcterms:W3CDTF">2012-04-03T14:02:26Z</dcterms:modified>
</cp:coreProperties>
</file>