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Shared\CWDShared\DEVELOPMENT CONTROL\Matthew\Policy Work\SPGs\Census Data\Wards\"/>
    </mc:Choice>
  </mc:AlternateContent>
  <xr:revisionPtr revIDLastSave="0" documentId="13_ncr:1_{437FFAB2-5E00-4710-8102-51DCCF4B69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0" i="1" l="1"/>
  <c r="F41" i="1"/>
  <c r="D40" i="1"/>
  <c r="K40" i="1" s="1"/>
  <c r="D39" i="1"/>
  <c r="L39" i="1" s="1"/>
  <c r="H38" i="1"/>
  <c r="H41" i="1" s="1"/>
  <c r="G38" i="1"/>
  <c r="F38" i="1"/>
  <c r="E38" i="1"/>
  <c r="H37" i="1"/>
  <c r="G37" i="1"/>
  <c r="G41" i="1" s="1"/>
  <c r="F37" i="1"/>
  <c r="E37" i="1"/>
  <c r="M27" i="1"/>
  <c r="H29" i="1"/>
  <c r="G29" i="1"/>
  <c r="F29" i="1"/>
  <c r="E29" i="1"/>
  <c r="D34" i="1"/>
  <c r="M34" i="1" s="1"/>
  <c r="D33" i="1"/>
  <c r="N33" i="1" s="1"/>
  <c r="D32" i="1"/>
  <c r="L32" i="1" s="1"/>
  <c r="D31" i="1"/>
  <c r="L31" i="1" s="1"/>
  <c r="D28" i="1"/>
  <c r="K28" i="1" s="1"/>
  <c r="D27" i="1"/>
  <c r="L27" i="1" s="1"/>
  <c r="H23" i="1"/>
  <c r="H22" i="1"/>
  <c r="H21" i="1"/>
  <c r="H20" i="1"/>
  <c r="H19" i="1"/>
  <c r="H18" i="1"/>
  <c r="G23" i="1"/>
  <c r="G22" i="1"/>
  <c r="G21" i="1"/>
  <c r="G20" i="1"/>
  <c r="G19" i="1"/>
  <c r="G18" i="1"/>
  <c r="F23" i="1"/>
  <c r="F22" i="1"/>
  <c r="F21" i="1"/>
  <c r="F20" i="1"/>
  <c r="F19" i="1"/>
  <c r="F18" i="1"/>
  <c r="E23" i="1"/>
  <c r="E22" i="1"/>
  <c r="E21" i="1"/>
  <c r="E20" i="1"/>
  <c r="E19" i="1"/>
  <c r="E18" i="1"/>
  <c r="E41" i="1" l="1"/>
  <c r="D29" i="1"/>
  <c r="J29" i="1" s="1"/>
  <c r="M39" i="1"/>
  <c r="J39" i="1"/>
  <c r="N39" i="1"/>
  <c r="L29" i="1"/>
  <c r="L28" i="1"/>
  <c r="K39" i="1"/>
  <c r="J40" i="1"/>
  <c r="N40" i="1"/>
  <c r="M40" i="1"/>
  <c r="D38" i="1"/>
  <c r="J27" i="1"/>
  <c r="N27" i="1"/>
  <c r="M28" i="1"/>
  <c r="K33" i="1"/>
  <c r="K27" i="1"/>
  <c r="J28" i="1"/>
  <c r="N28" i="1"/>
  <c r="J34" i="1"/>
  <c r="N34" i="1"/>
  <c r="J31" i="1"/>
  <c r="N31" i="1"/>
  <c r="M32" i="1"/>
  <c r="L33" i="1"/>
  <c r="K34" i="1"/>
  <c r="K31" i="1"/>
  <c r="J32" i="1"/>
  <c r="N32" i="1"/>
  <c r="M33" i="1"/>
  <c r="L34" i="1"/>
  <c r="D37" i="1"/>
  <c r="M31" i="1"/>
  <c r="K32" i="1"/>
  <c r="J33" i="1"/>
  <c r="H16" i="1"/>
  <c r="G16" i="1"/>
  <c r="F16" i="1"/>
  <c r="E16" i="1"/>
  <c r="H8" i="1"/>
  <c r="G8" i="1"/>
  <c r="G24" i="1" s="1"/>
  <c r="F8" i="1"/>
  <c r="F24" i="1" s="1"/>
  <c r="E8" i="1"/>
  <c r="E24" i="1" s="1"/>
  <c r="D15" i="1"/>
  <c r="D14" i="1"/>
  <c r="D13" i="1"/>
  <c r="D12" i="1"/>
  <c r="D11" i="1"/>
  <c r="D10" i="1"/>
  <c r="D7" i="1"/>
  <c r="D6" i="1"/>
  <c r="D5" i="1"/>
  <c r="D21" i="1" s="1"/>
  <c r="K21" i="1" s="1"/>
  <c r="D4" i="1"/>
  <c r="D3" i="1"/>
  <c r="D2" i="1"/>
  <c r="H24" i="1" l="1"/>
  <c r="K29" i="1"/>
  <c r="N29" i="1"/>
  <c r="M29" i="1"/>
  <c r="J37" i="1"/>
  <c r="D41" i="1"/>
  <c r="N38" i="1"/>
  <c r="J38" i="1"/>
  <c r="K37" i="1"/>
  <c r="L38" i="1"/>
  <c r="K38" i="1"/>
  <c r="M38" i="1"/>
  <c r="N37" i="1"/>
  <c r="D20" i="1"/>
  <c r="J20" i="1" s="1"/>
  <c r="L37" i="1"/>
  <c r="M37" i="1"/>
  <c r="J21" i="1"/>
  <c r="L21" i="1"/>
  <c r="M21" i="1"/>
  <c r="L14" i="1"/>
  <c r="K14" i="1"/>
  <c r="M14" i="1"/>
  <c r="N14" i="1"/>
  <c r="J14" i="1"/>
  <c r="D18" i="1"/>
  <c r="D22" i="1"/>
  <c r="N12" i="1"/>
  <c r="J12" i="1"/>
  <c r="M12" i="1"/>
  <c r="K12" i="1"/>
  <c r="L12" i="1"/>
  <c r="L10" i="1"/>
  <c r="M10" i="1"/>
  <c r="K10" i="1"/>
  <c r="N10" i="1"/>
  <c r="J10" i="1"/>
  <c r="K20" i="1"/>
  <c r="K11" i="1"/>
  <c r="N11" i="1"/>
  <c r="J11" i="1"/>
  <c r="M11" i="1"/>
  <c r="L11" i="1"/>
  <c r="K15" i="1"/>
  <c r="L15" i="1"/>
  <c r="N15" i="1"/>
  <c r="J15" i="1"/>
  <c r="M15" i="1"/>
  <c r="D19" i="1"/>
  <c r="D23" i="1"/>
  <c r="M13" i="1"/>
  <c r="N13" i="1"/>
  <c r="J13" i="1"/>
  <c r="L13" i="1"/>
  <c r="K13" i="1"/>
  <c r="N21" i="1"/>
  <c r="L20" i="1"/>
  <c r="D16" i="1"/>
  <c r="J16" i="1" s="1"/>
  <c r="K7" i="1"/>
  <c r="L7" i="1"/>
  <c r="N7" i="1"/>
  <c r="J7" i="1"/>
  <c r="M7" i="1"/>
  <c r="M5" i="1"/>
  <c r="K5" i="1"/>
  <c r="N5" i="1"/>
  <c r="L5" i="1"/>
  <c r="J5" i="1"/>
  <c r="D8" i="1"/>
  <c r="K3" i="1"/>
  <c r="M3" i="1"/>
  <c r="N3" i="1"/>
  <c r="J3" i="1"/>
  <c r="L3" i="1"/>
  <c r="N4" i="1"/>
  <c r="J4" i="1"/>
  <c r="K4" i="1"/>
  <c r="M4" i="1"/>
  <c r="L4" i="1"/>
  <c r="L2" i="1"/>
  <c r="J2" i="1"/>
  <c r="M2" i="1"/>
  <c r="K2" i="1"/>
  <c r="N2" i="1"/>
  <c r="L6" i="1"/>
  <c r="N6" i="1"/>
  <c r="J6" i="1"/>
  <c r="K6" i="1"/>
  <c r="M6" i="1"/>
  <c r="L16" i="1" l="1"/>
  <c r="M16" i="1"/>
  <c r="J41" i="1"/>
  <c r="K41" i="1"/>
  <c r="N41" i="1"/>
  <c r="L41" i="1"/>
  <c r="M41" i="1"/>
  <c r="M20" i="1"/>
  <c r="N20" i="1"/>
  <c r="N19" i="1"/>
  <c r="J19" i="1"/>
  <c r="L19" i="1"/>
  <c r="K19" i="1"/>
  <c r="M19" i="1"/>
  <c r="N8" i="1"/>
  <c r="D24" i="1"/>
  <c r="J22" i="1"/>
  <c r="L22" i="1"/>
  <c r="K22" i="1"/>
  <c r="N22" i="1"/>
  <c r="M22" i="1"/>
  <c r="N16" i="1"/>
  <c r="K8" i="1"/>
  <c r="L8" i="1"/>
  <c r="M8" i="1"/>
  <c r="N23" i="1"/>
  <c r="J23" i="1"/>
  <c r="L23" i="1"/>
  <c r="K23" i="1"/>
  <c r="M23" i="1"/>
  <c r="K16" i="1"/>
  <c r="J18" i="1"/>
  <c r="L18" i="1"/>
  <c r="N18" i="1"/>
  <c r="M18" i="1"/>
  <c r="K18" i="1"/>
  <c r="J8" i="1"/>
  <c r="F35" i="1"/>
  <c r="E35" i="1"/>
  <c r="D35" i="1"/>
  <c r="J35" i="1" s="1"/>
  <c r="H35" i="1"/>
  <c r="G35" i="1"/>
  <c r="M35" i="1" s="1"/>
  <c r="L35" i="1" l="1"/>
  <c r="N35" i="1"/>
  <c r="K35" i="1"/>
  <c r="J24" i="1"/>
  <c r="M24" i="1"/>
  <c r="N24" i="1"/>
  <c r="K24" i="1"/>
  <c r="L24" i="1"/>
</calcChain>
</file>

<file path=xl/sharedStrings.xml><?xml version="1.0" encoding="utf-8"?>
<sst xmlns="http://schemas.openxmlformats.org/spreadsheetml/2006/main" count="52" uniqueCount="16">
  <si>
    <t>Whole house or bungalow</t>
  </si>
  <si>
    <t>Owns outright or with a mortgage or loan</t>
  </si>
  <si>
    <t>1 to 3 rooms</t>
  </si>
  <si>
    <t>4 rooms</t>
  </si>
  <si>
    <t>5 rooms</t>
  </si>
  <si>
    <t>6 rooms</t>
  </si>
  <si>
    <t>7 rooms</t>
  </si>
  <si>
    <t>8 or more rooms</t>
  </si>
  <si>
    <t>Shared ownership; rented or lives rent free</t>
  </si>
  <si>
    <t>No cars or vans in household</t>
  </si>
  <si>
    <t>1 car or van in household</t>
  </si>
  <si>
    <t>2 cars or vans in household</t>
  </si>
  <si>
    <t>3 or more cars or vans in household</t>
  </si>
  <si>
    <t>Total</t>
  </si>
  <si>
    <t>Overall Totals</t>
  </si>
  <si>
    <t>Flat, maisonette or apartment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</si>
</sst>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/>
    <xf numFmtId="0" fontId="1" fillId="0" borderId="1" xfId="0" applyFont="1" applyBorder="1" applyAlignment="1">
      <alignment horizontal="right"/>
    </xf>
    <xf numFmtId="9" fontId="0" fillId="0" borderId="1" xfId="0" applyNumberForma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0" fillId="0" borderId="1" xfId="0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0" fillId="0" borderId="2" xfId="0" applyBorder="1"/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3" xfId="0" applyBorder="1"/>
    <xf numFmtId="0" fontId="0" fillId="0" borderId="5" xfId="0" applyBorder="1"/>
    <xf numFmtId="0" fontId="1" fillId="0" borderId="1" xfId="0" applyFont="1" applyBorder="1" applyAlignment="1">
      <alignment horizontal="left" vertical="top" wrapText="1"/>
    </xf>
    <xf numFmtId="0" fontId="0" fillId="0" borderId="1" xfId="0" applyBorder="1"/>
    <xf numFmtId="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B1" workbookViewId="0">
      <selection activeCell="D4" sqref="D4"/>
    </sheetView>
  </sheetViews>
  <sheetFormatPr defaultRowHeight="14.5" x14ac:dyDescent="0.35"/>
  <cols>
    <col min="1" max="1" width="21.81640625" customWidth="1"/>
    <col min="2" max="2" width="31.26953125" customWidth="1"/>
    <col min="3" max="3" width="17.81640625" customWidth="1"/>
    <col min="4" max="4" width="10.81640625" customWidth="1"/>
  </cols>
  <sheetData>
    <row r="1" spans="1:14" ht="87" x14ac:dyDescent="0.35">
      <c r="A1" s="5"/>
      <c r="B1" s="5"/>
      <c r="C1" s="5"/>
      <c r="D1" s="5" t="s">
        <v>13</v>
      </c>
      <c r="E1" s="1" t="s">
        <v>9</v>
      </c>
      <c r="F1" s="1" t="s">
        <v>10</v>
      </c>
      <c r="G1" s="1" t="s">
        <v>11</v>
      </c>
      <c r="H1" s="1" t="s">
        <v>12</v>
      </c>
      <c r="I1" s="5"/>
      <c r="J1" s="5" t="s">
        <v>13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15" customHeight="1" x14ac:dyDescent="0.35">
      <c r="A2" s="14" t="s">
        <v>0</v>
      </c>
      <c r="B2" s="18" t="s">
        <v>1</v>
      </c>
      <c r="C2" s="4" t="s">
        <v>2</v>
      </c>
      <c r="D2" s="4">
        <f>E2+F2+G2+H2</f>
        <v>80</v>
      </c>
      <c r="E2" s="6">
        <v>8</v>
      </c>
      <c r="F2" s="6">
        <v>33</v>
      </c>
      <c r="G2" s="6">
        <v>33</v>
      </c>
      <c r="H2" s="6">
        <v>6</v>
      </c>
      <c r="I2" s="5"/>
      <c r="J2" s="7">
        <f>D2/D2</f>
        <v>1</v>
      </c>
      <c r="K2" s="7">
        <f>E2/D2</f>
        <v>0.1</v>
      </c>
      <c r="L2" s="7">
        <f>F2/D2</f>
        <v>0.41249999999999998</v>
      </c>
      <c r="M2" s="7">
        <f>G2/D2</f>
        <v>0.41249999999999998</v>
      </c>
      <c r="N2" s="7">
        <f>H2/D2</f>
        <v>7.4999999999999997E-2</v>
      </c>
    </row>
    <row r="3" spans="1:14" x14ac:dyDescent="0.35">
      <c r="A3" s="15"/>
      <c r="B3" s="18"/>
      <c r="C3" s="4" t="s">
        <v>3</v>
      </c>
      <c r="D3" s="4">
        <f t="shared" ref="D3:D15" si="0">E3+F3+G3+H3</f>
        <v>226</v>
      </c>
      <c r="E3" s="6">
        <v>20</v>
      </c>
      <c r="F3" s="6">
        <v>86</v>
      </c>
      <c r="G3" s="6">
        <v>81</v>
      </c>
      <c r="H3" s="6">
        <v>39</v>
      </c>
      <c r="I3" s="5"/>
      <c r="J3" s="7">
        <f t="shared" ref="J3:J8" si="1">D3/D3</f>
        <v>1</v>
      </c>
      <c r="K3" s="7">
        <f t="shared" ref="K3:K8" si="2">E3/D3</f>
        <v>8.8495575221238937E-2</v>
      </c>
      <c r="L3" s="7">
        <f t="shared" ref="L3:L8" si="3">F3/D3</f>
        <v>0.38053097345132741</v>
      </c>
      <c r="M3" s="7">
        <f t="shared" ref="M3:M8" si="4">G3/D3</f>
        <v>0.3584070796460177</v>
      </c>
      <c r="N3" s="7">
        <f t="shared" ref="N3:N8" si="5">H3/D3</f>
        <v>0.17256637168141592</v>
      </c>
    </row>
    <row r="4" spans="1:14" x14ac:dyDescent="0.35">
      <c r="A4" s="15"/>
      <c r="B4" s="18"/>
      <c r="C4" s="4" t="s">
        <v>4</v>
      </c>
      <c r="D4" s="4">
        <f t="shared" si="0"/>
        <v>195</v>
      </c>
      <c r="E4" s="6">
        <v>8</v>
      </c>
      <c r="F4" s="6">
        <v>67</v>
      </c>
      <c r="G4" s="6">
        <v>73</v>
      </c>
      <c r="H4" s="6">
        <v>47</v>
      </c>
      <c r="I4" s="5"/>
      <c r="J4" s="7">
        <f t="shared" si="1"/>
        <v>1</v>
      </c>
      <c r="K4" s="7">
        <f t="shared" si="2"/>
        <v>4.1025641025641026E-2</v>
      </c>
      <c r="L4" s="7">
        <f t="shared" si="3"/>
        <v>0.34358974358974359</v>
      </c>
      <c r="M4" s="7">
        <f t="shared" si="4"/>
        <v>0.37435897435897436</v>
      </c>
      <c r="N4" s="7">
        <f t="shared" si="5"/>
        <v>0.24102564102564103</v>
      </c>
    </row>
    <row r="5" spans="1:14" x14ac:dyDescent="0.35">
      <c r="A5" s="15"/>
      <c r="B5" s="18"/>
      <c r="C5" s="4" t="s">
        <v>5</v>
      </c>
      <c r="D5" s="4">
        <f t="shared" si="0"/>
        <v>199</v>
      </c>
      <c r="E5" s="6">
        <v>7</v>
      </c>
      <c r="F5" s="6">
        <v>45</v>
      </c>
      <c r="G5" s="6">
        <v>92</v>
      </c>
      <c r="H5" s="6">
        <v>55</v>
      </c>
      <c r="I5" s="5"/>
      <c r="J5" s="7">
        <f t="shared" si="1"/>
        <v>1</v>
      </c>
      <c r="K5" s="7">
        <f t="shared" si="2"/>
        <v>3.5175879396984924E-2</v>
      </c>
      <c r="L5" s="7">
        <f t="shared" si="3"/>
        <v>0.22613065326633167</v>
      </c>
      <c r="M5" s="7">
        <f t="shared" si="4"/>
        <v>0.46231155778894473</v>
      </c>
      <c r="N5" s="7">
        <f t="shared" si="5"/>
        <v>0.27638190954773867</v>
      </c>
    </row>
    <row r="6" spans="1:14" x14ac:dyDescent="0.35">
      <c r="A6" s="15"/>
      <c r="B6" s="18"/>
      <c r="C6" s="4" t="s">
        <v>6</v>
      </c>
      <c r="D6" s="4">
        <f t="shared" si="0"/>
        <v>87</v>
      </c>
      <c r="E6" s="6">
        <v>5</v>
      </c>
      <c r="F6" s="6">
        <v>16</v>
      </c>
      <c r="G6" s="6">
        <v>34</v>
      </c>
      <c r="H6" s="6">
        <v>32</v>
      </c>
      <c r="I6" s="5"/>
      <c r="J6" s="7">
        <f t="shared" si="1"/>
        <v>1</v>
      </c>
      <c r="K6" s="7">
        <f t="shared" si="2"/>
        <v>5.7471264367816091E-2</v>
      </c>
      <c r="L6" s="7">
        <f t="shared" si="3"/>
        <v>0.18390804597701149</v>
      </c>
      <c r="M6" s="7">
        <f t="shared" si="4"/>
        <v>0.39080459770114945</v>
      </c>
      <c r="N6" s="7">
        <f t="shared" si="5"/>
        <v>0.36781609195402298</v>
      </c>
    </row>
    <row r="7" spans="1:14" x14ac:dyDescent="0.35">
      <c r="A7" s="15"/>
      <c r="B7" s="18"/>
      <c r="C7" s="4" t="s">
        <v>7</v>
      </c>
      <c r="D7" s="4">
        <f t="shared" si="0"/>
        <v>61</v>
      </c>
      <c r="E7" s="6">
        <v>0</v>
      </c>
      <c r="F7" s="6">
        <v>10</v>
      </c>
      <c r="G7" s="6">
        <v>28</v>
      </c>
      <c r="H7" s="6">
        <v>23</v>
      </c>
      <c r="I7" s="5"/>
      <c r="J7" s="7">
        <f t="shared" si="1"/>
        <v>1</v>
      </c>
      <c r="K7" s="7">
        <f t="shared" si="2"/>
        <v>0</v>
      </c>
      <c r="L7" s="7">
        <f t="shared" si="3"/>
        <v>0.16393442622950818</v>
      </c>
      <c r="M7" s="7">
        <f t="shared" si="4"/>
        <v>0.45901639344262296</v>
      </c>
      <c r="N7" s="7">
        <f t="shared" si="5"/>
        <v>0.37704918032786883</v>
      </c>
    </row>
    <row r="8" spans="1:14" x14ac:dyDescent="0.35">
      <c r="A8" s="15"/>
      <c r="B8" s="4"/>
      <c r="C8" s="2" t="s">
        <v>13</v>
      </c>
      <c r="D8" s="3">
        <f>SUM(D2:D7)</f>
        <v>848</v>
      </c>
      <c r="E8" s="8">
        <f>SUM(E2:E7)</f>
        <v>48</v>
      </c>
      <c r="F8" s="8">
        <f>SUM(F2:F7)</f>
        <v>257</v>
      </c>
      <c r="G8" s="8">
        <f>SUM(G2:G7)</f>
        <v>341</v>
      </c>
      <c r="H8" s="8">
        <f>SUM(H2:H7)</f>
        <v>202</v>
      </c>
      <c r="I8" s="5"/>
      <c r="J8" s="20">
        <f t="shared" si="1"/>
        <v>1</v>
      </c>
      <c r="K8" s="20">
        <f t="shared" si="2"/>
        <v>5.6603773584905662E-2</v>
      </c>
      <c r="L8" s="20">
        <f t="shared" si="3"/>
        <v>0.30306603773584906</v>
      </c>
      <c r="M8" s="20">
        <f t="shared" si="4"/>
        <v>0.40212264150943394</v>
      </c>
      <c r="N8" s="20">
        <f t="shared" si="5"/>
        <v>0.23820754716981132</v>
      </c>
    </row>
    <row r="9" spans="1:14" x14ac:dyDescent="0.35">
      <c r="A9" s="15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3"/>
    </row>
    <row r="10" spans="1:14" x14ac:dyDescent="0.35">
      <c r="A10" s="15"/>
      <c r="B10" s="18" t="s">
        <v>8</v>
      </c>
      <c r="C10" s="4" t="s">
        <v>2</v>
      </c>
      <c r="D10" s="4">
        <f t="shared" si="0"/>
        <v>80</v>
      </c>
      <c r="E10" s="6">
        <v>20</v>
      </c>
      <c r="F10" s="6">
        <v>37</v>
      </c>
      <c r="G10" s="6">
        <v>20</v>
      </c>
      <c r="H10" s="6">
        <v>3</v>
      </c>
      <c r="I10" s="5"/>
      <c r="J10" s="7">
        <f>D10/D10</f>
        <v>1</v>
      </c>
      <c r="K10" s="7">
        <f>E10/D10</f>
        <v>0.25</v>
      </c>
      <c r="L10" s="7">
        <f>F10/D10</f>
        <v>0.46250000000000002</v>
      </c>
      <c r="M10" s="7">
        <f>G10/D10</f>
        <v>0.25</v>
      </c>
      <c r="N10" s="7">
        <f>H10/D10</f>
        <v>3.7499999999999999E-2</v>
      </c>
    </row>
    <row r="11" spans="1:14" x14ac:dyDescent="0.35">
      <c r="A11" s="15"/>
      <c r="B11" s="18"/>
      <c r="C11" s="4" t="s">
        <v>3</v>
      </c>
      <c r="D11" s="4">
        <f t="shared" si="0"/>
        <v>103</v>
      </c>
      <c r="E11" s="6">
        <v>10</v>
      </c>
      <c r="F11" s="6">
        <v>58</v>
      </c>
      <c r="G11" s="6">
        <v>28</v>
      </c>
      <c r="H11" s="6">
        <v>7</v>
      </c>
      <c r="I11" s="5"/>
      <c r="J11" s="7">
        <f t="shared" ref="J11:J16" si="6">D11/D11</f>
        <v>1</v>
      </c>
      <c r="K11" s="7">
        <f t="shared" ref="K11:K16" si="7">E11/D11</f>
        <v>9.7087378640776698E-2</v>
      </c>
      <c r="L11" s="7">
        <f t="shared" ref="L11:L16" si="8">F11/D11</f>
        <v>0.56310679611650483</v>
      </c>
      <c r="M11" s="7">
        <f t="shared" ref="M11:M16" si="9">G11/D11</f>
        <v>0.27184466019417475</v>
      </c>
      <c r="N11" s="7">
        <f t="shared" ref="N11:N16" si="10">H11/D11</f>
        <v>6.7961165048543687E-2</v>
      </c>
    </row>
    <row r="12" spans="1:14" x14ac:dyDescent="0.35">
      <c r="A12" s="15"/>
      <c r="B12" s="18"/>
      <c r="C12" s="4" t="s">
        <v>4</v>
      </c>
      <c r="D12" s="4">
        <f t="shared" si="0"/>
        <v>34</v>
      </c>
      <c r="E12" s="6">
        <v>6</v>
      </c>
      <c r="F12" s="6">
        <v>16</v>
      </c>
      <c r="G12" s="6">
        <v>10</v>
      </c>
      <c r="H12" s="6">
        <v>2</v>
      </c>
      <c r="I12" s="5"/>
      <c r="J12" s="7">
        <f t="shared" si="6"/>
        <v>1</v>
      </c>
      <c r="K12" s="7">
        <f t="shared" si="7"/>
        <v>0.17647058823529413</v>
      </c>
      <c r="L12" s="7">
        <f t="shared" si="8"/>
        <v>0.47058823529411764</v>
      </c>
      <c r="M12" s="7">
        <f t="shared" si="9"/>
        <v>0.29411764705882354</v>
      </c>
      <c r="N12" s="7">
        <f t="shared" si="10"/>
        <v>5.8823529411764705E-2</v>
      </c>
    </row>
    <row r="13" spans="1:14" x14ac:dyDescent="0.35">
      <c r="A13" s="15"/>
      <c r="B13" s="18"/>
      <c r="C13" s="4" t="s">
        <v>5</v>
      </c>
      <c r="D13" s="4">
        <f t="shared" si="0"/>
        <v>14</v>
      </c>
      <c r="E13" s="6">
        <v>1</v>
      </c>
      <c r="F13" s="6">
        <v>3</v>
      </c>
      <c r="G13" s="6">
        <v>7</v>
      </c>
      <c r="H13" s="6">
        <v>3</v>
      </c>
      <c r="I13" s="5"/>
      <c r="J13" s="7">
        <f t="shared" si="6"/>
        <v>1</v>
      </c>
      <c r="K13" s="7">
        <f t="shared" si="7"/>
        <v>7.1428571428571425E-2</v>
      </c>
      <c r="L13" s="7">
        <f t="shared" si="8"/>
        <v>0.21428571428571427</v>
      </c>
      <c r="M13" s="7">
        <f t="shared" si="9"/>
        <v>0.5</v>
      </c>
      <c r="N13" s="7">
        <f t="shared" si="10"/>
        <v>0.21428571428571427</v>
      </c>
    </row>
    <row r="14" spans="1:14" x14ac:dyDescent="0.35">
      <c r="A14" s="15"/>
      <c r="B14" s="18"/>
      <c r="C14" s="4" t="s">
        <v>6</v>
      </c>
      <c r="D14" s="4">
        <f t="shared" si="0"/>
        <v>8</v>
      </c>
      <c r="E14" s="6">
        <v>0</v>
      </c>
      <c r="F14" s="6">
        <v>3</v>
      </c>
      <c r="G14" s="6">
        <v>5</v>
      </c>
      <c r="H14" s="6">
        <v>0</v>
      </c>
      <c r="I14" s="5"/>
      <c r="J14" s="7">
        <f t="shared" si="6"/>
        <v>1</v>
      </c>
      <c r="K14" s="7">
        <f t="shared" si="7"/>
        <v>0</v>
      </c>
      <c r="L14" s="7">
        <f t="shared" si="8"/>
        <v>0.375</v>
      </c>
      <c r="M14" s="7">
        <f t="shared" si="9"/>
        <v>0.625</v>
      </c>
      <c r="N14" s="7">
        <f t="shared" si="10"/>
        <v>0</v>
      </c>
    </row>
    <row r="15" spans="1:14" x14ac:dyDescent="0.35">
      <c r="A15" s="15"/>
      <c r="B15" s="18"/>
      <c r="C15" s="4" t="s">
        <v>7</v>
      </c>
      <c r="D15" s="4">
        <f t="shared" si="0"/>
        <v>6</v>
      </c>
      <c r="E15" s="6">
        <v>0</v>
      </c>
      <c r="F15" s="6">
        <v>1</v>
      </c>
      <c r="G15" s="6">
        <v>2</v>
      </c>
      <c r="H15" s="6">
        <v>3</v>
      </c>
      <c r="I15" s="5"/>
      <c r="J15" s="7">
        <f t="shared" si="6"/>
        <v>1</v>
      </c>
      <c r="K15" s="7">
        <f t="shared" si="7"/>
        <v>0</v>
      </c>
      <c r="L15" s="7">
        <f t="shared" si="8"/>
        <v>0.16666666666666666</v>
      </c>
      <c r="M15" s="7">
        <f t="shared" si="9"/>
        <v>0.33333333333333331</v>
      </c>
      <c r="N15" s="7">
        <f t="shared" si="10"/>
        <v>0.5</v>
      </c>
    </row>
    <row r="16" spans="1:14" x14ac:dyDescent="0.35">
      <c r="A16" s="16"/>
      <c r="B16" s="19"/>
      <c r="C16" s="2" t="s">
        <v>13</v>
      </c>
      <c r="D16" s="3">
        <f>SUM(D10:D15)</f>
        <v>245</v>
      </c>
      <c r="E16" s="9">
        <f>SUM(E10:E15)</f>
        <v>37</v>
      </c>
      <c r="F16" s="9">
        <f>SUM(F10:F15)</f>
        <v>118</v>
      </c>
      <c r="G16" s="9">
        <f>SUM(G10:G15)</f>
        <v>72</v>
      </c>
      <c r="H16" s="9">
        <f>SUM(H10:H15)</f>
        <v>18</v>
      </c>
      <c r="I16" s="5"/>
      <c r="J16" s="20">
        <f t="shared" si="6"/>
        <v>1</v>
      </c>
      <c r="K16" s="20">
        <f t="shared" si="7"/>
        <v>0.15102040816326531</v>
      </c>
      <c r="L16" s="20">
        <f t="shared" si="8"/>
        <v>0.48163265306122449</v>
      </c>
      <c r="M16" s="20">
        <f t="shared" si="9"/>
        <v>0.29387755102040819</v>
      </c>
      <c r="N16" s="20">
        <f t="shared" si="10"/>
        <v>7.3469387755102047E-2</v>
      </c>
    </row>
    <row r="17" spans="1:14" x14ac:dyDescent="0.35">
      <c r="A17" s="16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3"/>
    </row>
    <row r="18" spans="1:14" x14ac:dyDescent="0.35">
      <c r="A18" s="16"/>
      <c r="B18" s="10" t="s">
        <v>14</v>
      </c>
      <c r="C18" s="4" t="s">
        <v>2</v>
      </c>
      <c r="D18" s="5">
        <f t="shared" ref="D18:D24" si="11">D2+D10</f>
        <v>160</v>
      </c>
      <c r="E18" s="5">
        <f>E2+E10</f>
        <v>28</v>
      </c>
      <c r="F18" s="5">
        <f t="shared" ref="F18:H24" si="12">F2+F10</f>
        <v>70</v>
      </c>
      <c r="G18" s="5">
        <f t="shared" si="12"/>
        <v>53</v>
      </c>
      <c r="H18" s="5">
        <f t="shared" si="12"/>
        <v>9</v>
      </c>
      <c r="I18" s="5"/>
      <c r="J18" s="7">
        <f>D18/D18</f>
        <v>1</v>
      </c>
      <c r="K18" s="7">
        <f>E18/D18</f>
        <v>0.17499999999999999</v>
      </c>
      <c r="L18" s="7">
        <f>F18/D18</f>
        <v>0.4375</v>
      </c>
      <c r="M18" s="7">
        <f>G18/D18</f>
        <v>0.33124999999999999</v>
      </c>
      <c r="N18" s="7">
        <f>H18/D18</f>
        <v>5.6250000000000001E-2</v>
      </c>
    </row>
    <row r="19" spans="1:14" x14ac:dyDescent="0.35">
      <c r="A19" s="16"/>
      <c r="B19" s="18"/>
      <c r="C19" s="4" t="s">
        <v>3</v>
      </c>
      <c r="D19" s="5">
        <f t="shared" si="11"/>
        <v>329</v>
      </c>
      <c r="E19" s="5">
        <f t="shared" ref="E19:E24" si="13">E3+E11</f>
        <v>30</v>
      </c>
      <c r="F19" s="5">
        <f t="shared" si="12"/>
        <v>144</v>
      </c>
      <c r="G19" s="5">
        <f t="shared" si="12"/>
        <v>109</v>
      </c>
      <c r="H19" s="5">
        <f t="shared" si="12"/>
        <v>46</v>
      </c>
      <c r="I19" s="5"/>
      <c r="J19" s="7">
        <f t="shared" ref="J19:J24" si="14">D19/D19</f>
        <v>1</v>
      </c>
      <c r="K19" s="7">
        <f t="shared" ref="K19:K24" si="15">E19/D19</f>
        <v>9.1185410334346503E-2</v>
      </c>
      <c r="L19" s="7">
        <f t="shared" ref="L19:L24" si="16">F19/D19</f>
        <v>0.43768996960486323</v>
      </c>
      <c r="M19" s="7">
        <f t="shared" ref="M19:M24" si="17">G19/D19</f>
        <v>0.33130699088145898</v>
      </c>
      <c r="N19" s="7">
        <f t="shared" ref="N19:N24" si="18">H19/D19</f>
        <v>0.1398176291793313</v>
      </c>
    </row>
    <row r="20" spans="1:14" x14ac:dyDescent="0.35">
      <c r="A20" s="16"/>
      <c r="B20" s="18"/>
      <c r="C20" s="4" t="s">
        <v>4</v>
      </c>
      <c r="D20" s="5">
        <f t="shared" si="11"/>
        <v>229</v>
      </c>
      <c r="E20" s="5">
        <f t="shared" si="13"/>
        <v>14</v>
      </c>
      <c r="F20" s="5">
        <f t="shared" si="12"/>
        <v>83</v>
      </c>
      <c r="G20" s="5">
        <f t="shared" si="12"/>
        <v>83</v>
      </c>
      <c r="H20" s="5">
        <f t="shared" si="12"/>
        <v>49</v>
      </c>
      <c r="I20" s="5"/>
      <c r="J20" s="7">
        <f t="shared" si="14"/>
        <v>1</v>
      </c>
      <c r="K20" s="7">
        <f t="shared" si="15"/>
        <v>6.1135371179039298E-2</v>
      </c>
      <c r="L20" s="7">
        <f t="shared" si="16"/>
        <v>0.36244541484716158</v>
      </c>
      <c r="M20" s="7">
        <f t="shared" si="17"/>
        <v>0.36244541484716158</v>
      </c>
      <c r="N20" s="7">
        <f t="shared" si="18"/>
        <v>0.21397379912663755</v>
      </c>
    </row>
    <row r="21" spans="1:14" x14ac:dyDescent="0.35">
      <c r="A21" s="16"/>
      <c r="B21" s="18"/>
      <c r="C21" s="4" t="s">
        <v>5</v>
      </c>
      <c r="D21" s="5">
        <f t="shared" si="11"/>
        <v>213</v>
      </c>
      <c r="E21" s="5">
        <f t="shared" si="13"/>
        <v>8</v>
      </c>
      <c r="F21" s="5">
        <f t="shared" si="12"/>
        <v>48</v>
      </c>
      <c r="G21" s="5">
        <f t="shared" si="12"/>
        <v>99</v>
      </c>
      <c r="H21" s="5">
        <f t="shared" si="12"/>
        <v>58</v>
      </c>
      <c r="I21" s="5"/>
      <c r="J21" s="7">
        <f t="shared" si="14"/>
        <v>1</v>
      </c>
      <c r="K21" s="7">
        <f t="shared" si="15"/>
        <v>3.7558685446009391E-2</v>
      </c>
      <c r="L21" s="7">
        <f t="shared" si="16"/>
        <v>0.22535211267605634</v>
      </c>
      <c r="M21" s="7">
        <f t="shared" si="17"/>
        <v>0.46478873239436619</v>
      </c>
      <c r="N21" s="7">
        <f t="shared" si="18"/>
        <v>0.27230046948356806</v>
      </c>
    </row>
    <row r="22" spans="1:14" x14ac:dyDescent="0.35">
      <c r="A22" s="16"/>
      <c r="B22" s="18"/>
      <c r="C22" s="4" t="s">
        <v>6</v>
      </c>
      <c r="D22" s="5">
        <f t="shared" si="11"/>
        <v>95</v>
      </c>
      <c r="E22" s="5">
        <f t="shared" si="13"/>
        <v>5</v>
      </c>
      <c r="F22" s="5">
        <f t="shared" si="12"/>
        <v>19</v>
      </c>
      <c r="G22" s="5">
        <f t="shared" si="12"/>
        <v>39</v>
      </c>
      <c r="H22" s="5">
        <f t="shared" si="12"/>
        <v>32</v>
      </c>
      <c r="I22" s="5"/>
      <c r="J22" s="7">
        <f t="shared" si="14"/>
        <v>1</v>
      </c>
      <c r="K22" s="7">
        <f t="shared" si="15"/>
        <v>5.2631578947368418E-2</v>
      </c>
      <c r="L22" s="7">
        <f t="shared" si="16"/>
        <v>0.2</v>
      </c>
      <c r="M22" s="7">
        <f t="shared" si="17"/>
        <v>0.41052631578947368</v>
      </c>
      <c r="N22" s="7">
        <f t="shared" si="18"/>
        <v>0.33684210526315789</v>
      </c>
    </row>
    <row r="23" spans="1:14" x14ac:dyDescent="0.35">
      <c r="A23" s="16"/>
      <c r="B23" s="18"/>
      <c r="C23" s="4" t="s">
        <v>7</v>
      </c>
      <c r="D23" s="5">
        <f t="shared" si="11"/>
        <v>67</v>
      </c>
      <c r="E23" s="5">
        <f t="shared" si="13"/>
        <v>0</v>
      </c>
      <c r="F23" s="5">
        <f t="shared" si="12"/>
        <v>11</v>
      </c>
      <c r="G23" s="5">
        <f t="shared" si="12"/>
        <v>30</v>
      </c>
      <c r="H23" s="5">
        <f t="shared" si="12"/>
        <v>26</v>
      </c>
      <c r="I23" s="5"/>
      <c r="J23" s="7">
        <f t="shared" si="14"/>
        <v>1</v>
      </c>
      <c r="K23" s="7">
        <f t="shared" si="15"/>
        <v>0</v>
      </c>
      <c r="L23" s="7">
        <f t="shared" si="16"/>
        <v>0.16417910447761194</v>
      </c>
      <c r="M23" s="7">
        <f t="shared" si="17"/>
        <v>0.44776119402985076</v>
      </c>
      <c r="N23" s="7">
        <f t="shared" si="18"/>
        <v>0.38805970149253732</v>
      </c>
    </row>
    <row r="24" spans="1:14" x14ac:dyDescent="0.35">
      <c r="A24" s="17"/>
      <c r="B24" s="4"/>
      <c r="C24" s="2" t="s">
        <v>13</v>
      </c>
      <c r="D24" s="9">
        <f t="shared" si="11"/>
        <v>1093</v>
      </c>
      <c r="E24" s="9">
        <f t="shared" si="13"/>
        <v>85</v>
      </c>
      <c r="F24" s="9">
        <f t="shared" si="12"/>
        <v>375</v>
      </c>
      <c r="G24" s="9">
        <f t="shared" si="12"/>
        <v>413</v>
      </c>
      <c r="H24" s="9">
        <f t="shared" si="12"/>
        <v>220</v>
      </c>
      <c r="I24" s="5"/>
      <c r="J24" s="20">
        <f t="shared" si="14"/>
        <v>1</v>
      </c>
      <c r="K24" s="20">
        <f t="shared" si="15"/>
        <v>7.7767612076852705E-2</v>
      </c>
      <c r="L24" s="20">
        <f t="shared" si="16"/>
        <v>0.34309240622140896</v>
      </c>
      <c r="M24" s="20">
        <f t="shared" si="17"/>
        <v>0.37785910338517842</v>
      </c>
      <c r="N24" s="20">
        <f t="shared" si="18"/>
        <v>0.20128087831655991</v>
      </c>
    </row>
    <row r="25" spans="1:14" x14ac:dyDescent="0.35">
      <c r="A25" s="5"/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"/>
    </row>
    <row r="26" spans="1:14" x14ac:dyDescent="0.35">
      <c r="A26" s="5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"/>
    </row>
    <row r="27" spans="1:14" x14ac:dyDescent="0.35">
      <c r="A27" s="14" t="s">
        <v>15</v>
      </c>
      <c r="B27" s="18" t="s">
        <v>1</v>
      </c>
      <c r="C27" s="4" t="s">
        <v>2</v>
      </c>
      <c r="D27" s="6">
        <f>E27+F27+G27+H27</f>
        <v>15</v>
      </c>
      <c r="E27" s="6">
        <v>2</v>
      </c>
      <c r="F27" s="6">
        <v>11</v>
      </c>
      <c r="G27" s="6">
        <v>2</v>
      </c>
      <c r="H27" s="6">
        <v>0</v>
      </c>
      <c r="I27" s="5"/>
      <c r="J27" s="7">
        <f t="shared" ref="J27:J29" si="19">D27/D27</f>
        <v>1</v>
      </c>
      <c r="K27" s="7">
        <f t="shared" ref="K27:K29" si="20">E27/D27</f>
        <v>0.13333333333333333</v>
      </c>
      <c r="L27" s="7">
        <f t="shared" ref="L27:L29" si="21">F27/D27</f>
        <v>0.73333333333333328</v>
      </c>
      <c r="M27" s="7">
        <f t="shared" ref="M27:M29" si="22">G27/D27</f>
        <v>0.13333333333333333</v>
      </c>
      <c r="N27" s="7">
        <f t="shared" ref="N27:N29" si="23">H27/D27</f>
        <v>0</v>
      </c>
    </row>
    <row r="28" spans="1:14" x14ac:dyDescent="0.35">
      <c r="A28" s="15"/>
      <c r="B28" s="18"/>
      <c r="C28" s="4" t="s">
        <v>3</v>
      </c>
      <c r="D28" s="6">
        <f>E28+F28+G28+H28</f>
        <v>2</v>
      </c>
      <c r="E28" s="6">
        <v>0</v>
      </c>
      <c r="F28" s="6">
        <v>1</v>
      </c>
      <c r="G28" s="6">
        <v>1</v>
      </c>
      <c r="H28" s="6">
        <v>0</v>
      </c>
      <c r="I28" s="5"/>
      <c r="J28" s="7">
        <f t="shared" si="19"/>
        <v>1</v>
      </c>
      <c r="K28" s="7">
        <f t="shared" si="20"/>
        <v>0</v>
      </c>
      <c r="L28" s="7">
        <f t="shared" si="21"/>
        <v>0.5</v>
      </c>
      <c r="M28" s="7">
        <f t="shared" si="22"/>
        <v>0.5</v>
      </c>
      <c r="N28" s="7">
        <f t="shared" si="23"/>
        <v>0</v>
      </c>
    </row>
    <row r="29" spans="1:14" x14ac:dyDescent="0.35">
      <c r="A29" s="15"/>
      <c r="B29" s="10"/>
      <c r="C29" s="3" t="s">
        <v>13</v>
      </c>
      <c r="D29" s="8">
        <f>SUM(D27:D28)</f>
        <v>17</v>
      </c>
      <c r="E29" s="8">
        <f>SUM(E27:E28)</f>
        <v>2</v>
      </c>
      <c r="F29" s="8">
        <f>SUM(F27:F28)</f>
        <v>12</v>
      </c>
      <c r="G29" s="8">
        <f>SUM(G27:G28)</f>
        <v>3</v>
      </c>
      <c r="H29" s="8">
        <f>SUM(H27:H28)</f>
        <v>0</v>
      </c>
      <c r="I29" s="5"/>
      <c r="J29" s="20">
        <f t="shared" si="19"/>
        <v>1</v>
      </c>
      <c r="K29" s="20">
        <f t="shared" si="20"/>
        <v>0.11764705882352941</v>
      </c>
      <c r="L29" s="20">
        <f t="shared" si="21"/>
        <v>0.70588235294117652</v>
      </c>
      <c r="M29" s="20">
        <f t="shared" si="22"/>
        <v>0.17647058823529413</v>
      </c>
      <c r="N29" s="20">
        <f t="shared" si="23"/>
        <v>0</v>
      </c>
    </row>
    <row r="30" spans="1:14" x14ac:dyDescent="0.35">
      <c r="A30" s="15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x14ac:dyDescent="0.35">
      <c r="A31" s="15"/>
      <c r="B31" s="18" t="s">
        <v>8</v>
      </c>
      <c r="C31" s="4" t="s">
        <v>2</v>
      </c>
      <c r="D31" s="6">
        <f t="shared" ref="D31:D32" si="24">E31+F31+G31+H31</f>
        <v>35</v>
      </c>
      <c r="E31" s="6">
        <v>9</v>
      </c>
      <c r="F31" s="6">
        <v>23</v>
      </c>
      <c r="G31" s="6">
        <v>2</v>
      </c>
      <c r="H31" s="6">
        <v>1</v>
      </c>
      <c r="I31" s="5"/>
      <c r="J31" s="7">
        <f t="shared" ref="J31:J35" si="25">D31/D31</f>
        <v>1</v>
      </c>
      <c r="K31" s="7">
        <f t="shared" ref="K31:K35" si="26">E31/D31</f>
        <v>0.25714285714285712</v>
      </c>
      <c r="L31" s="7">
        <f t="shared" ref="L31:L35" si="27">F31/D31</f>
        <v>0.65714285714285714</v>
      </c>
      <c r="M31" s="7">
        <f t="shared" ref="M31:M35" si="28">G31/D31</f>
        <v>5.7142857142857141E-2</v>
      </c>
      <c r="N31" s="7">
        <f t="shared" ref="N31:N35" si="29">H31/D31</f>
        <v>2.8571428571428571E-2</v>
      </c>
    </row>
    <row r="32" spans="1:14" x14ac:dyDescent="0.35">
      <c r="A32" s="15"/>
      <c r="B32" s="18"/>
      <c r="C32" s="4" t="s">
        <v>3</v>
      </c>
      <c r="D32" s="6">
        <f t="shared" si="24"/>
        <v>7</v>
      </c>
      <c r="E32" s="6">
        <v>5</v>
      </c>
      <c r="F32" s="6">
        <v>1</v>
      </c>
      <c r="G32" s="6">
        <v>1</v>
      </c>
      <c r="H32" s="6">
        <v>0</v>
      </c>
      <c r="I32" s="5"/>
      <c r="J32" s="7">
        <f t="shared" si="25"/>
        <v>1</v>
      </c>
      <c r="K32" s="7">
        <f t="shared" si="26"/>
        <v>0.7142857142857143</v>
      </c>
      <c r="L32" s="7">
        <f t="shared" si="27"/>
        <v>0.14285714285714285</v>
      </c>
      <c r="M32" s="7">
        <f t="shared" si="28"/>
        <v>0.14285714285714285</v>
      </c>
      <c r="N32" s="7">
        <f t="shared" si="29"/>
        <v>0</v>
      </c>
    </row>
    <row r="33" spans="1:14" x14ac:dyDescent="0.35">
      <c r="A33" s="15"/>
      <c r="B33" s="18"/>
      <c r="C33" s="4" t="s">
        <v>4</v>
      </c>
      <c r="D33" s="6">
        <f>E33+F33+G33+H33</f>
        <v>1</v>
      </c>
      <c r="E33" s="6">
        <v>0</v>
      </c>
      <c r="F33" s="6">
        <v>1</v>
      </c>
      <c r="G33" s="6">
        <v>0</v>
      </c>
      <c r="H33" s="6">
        <v>0</v>
      </c>
      <c r="I33" s="5"/>
      <c r="J33" s="7">
        <f>D33/D33</f>
        <v>1</v>
      </c>
      <c r="K33" s="7">
        <f>E33/D33</f>
        <v>0</v>
      </c>
      <c r="L33" s="7">
        <f>F33/D33</f>
        <v>1</v>
      </c>
      <c r="M33" s="7">
        <f>G33/D33</f>
        <v>0</v>
      </c>
      <c r="N33" s="7">
        <f>H33/D33</f>
        <v>0</v>
      </c>
    </row>
    <row r="34" spans="1:14" x14ac:dyDescent="0.35">
      <c r="A34" s="15"/>
      <c r="B34" s="18"/>
      <c r="C34" s="4" t="s">
        <v>6</v>
      </c>
      <c r="D34" s="6">
        <f>E34+F34+G34+H34</f>
        <v>1</v>
      </c>
      <c r="E34" s="6">
        <v>0</v>
      </c>
      <c r="F34" s="6">
        <v>0</v>
      </c>
      <c r="G34" s="6">
        <v>0</v>
      </c>
      <c r="H34" s="6">
        <v>1</v>
      </c>
      <c r="I34" s="5"/>
      <c r="J34" s="7">
        <f>D34/D34</f>
        <v>1</v>
      </c>
      <c r="K34" s="7">
        <f>E34/D34</f>
        <v>0</v>
      </c>
      <c r="L34" s="7">
        <f>F34/D34</f>
        <v>0</v>
      </c>
      <c r="M34" s="7">
        <f>G34/D34</f>
        <v>0</v>
      </c>
      <c r="N34" s="7">
        <f>H34/D34</f>
        <v>1</v>
      </c>
    </row>
    <row r="35" spans="1:14" x14ac:dyDescent="0.35">
      <c r="A35" s="16"/>
      <c r="B35" s="5"/>
      <c r="C35" s="3" t="s">
        <v>13</v>
      </c>
      <c r="D35" s="8">
        <f>SUM(D31:D34)</f>
        <v>44</v>
      </c>
      <c r="E35" s="9">
        <f>SUM(E31:E34)</f>
        <v>14</v>
      </c>
      <c r="F35" s="9">
        <f>SUM(F31:F34)</f>
        <v>25</v>
      </c>
      <c r="G35" s="9">
        <f>SUM(G31:G34)</f>
        <v>3</v>
      </c>
      <c r="H35" s="9">
        <f>SUM(H31:H34)</f>
        <v>2</v>
      </c>
      <c r="I35" s="5"/>
      <c r="J35" s="20">
        <f t="shared" si="25"/>
        <v>1</v>
      </c>
      <c r="K35" s="20">
        <f t="shared" si="26"/>
        <v>0.31818181818181818</v>
      </c>
      <c r="L35" s="20">
        <f t="shared" si="27"/>
        <v>0.56818181818181823</v>
      </c>
      <c r="M35" s="20">
        <f t="shared" si="28"/>
        <v>6.8181818181818177E-2</v>
      </c>
      <c r="N35" s="20">
        <f t="shared" si="29"/>
        <v>4.5454545454545456E-2</v>
      </c>
    </row>
    <row r="36" spans="1:14" x14ac:dyDescent="0.35">
      <c r="A36" s="16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/>
    </row>
    <row r="37" spans="1:14" x14ac:dyDescent="0.35">
      <c r="A37" s="16"/>
      <c r="B37" s="10" t="s">
        <v>14</v>
      </c>
      <c r="C37" s="4" t="s">
        <v>2</v>
      </c>
      <c r="D37" s="5">
        <f>D27+D31</f>
        <v>50</v>
      </c>
      <c r="E37" s="5">
        <f t="shared" ref="E37:H37" si="30">E27+E31</f>
        <v>11</v>
      </c>
      <c r="F37" s="5">
        <f t="shared" si="30"/>
        <v>34</v>
      </c>
      <c r="G37" s="5">
        <f t="shared" si="30"/>
        <v>4</v>
      </c>
      <c r="H37" s="5">
        <f t="shared" si="30"/>
        <v>1</v>
      </c>
      <c r="I37" s="5"/>
      <c r="J37" s="7">
        <f t="shared" ref="J37:J41" si="31">D37/D37</f>
        <v>1</v>
      </c>
      <c r="K37" s="7">
        <f t="shared" ref="K37:K41" si="32">E37/D37</f>
        <v>0.22</v>
      </c>
      <c r="L37" s="7">
        <f t="shared" ref="L37:L41" si="33">F37/D37</f>
        <v>0.68</v>
      </c>
      <c r="M37" s="7">
        <f t="shared" ref="M37:M41" si="34">G37/D37</f>
        <v>0.08</v>
      </c>
      <c r="N37" s="7">
        <f t="shared" ref="N37:N41" si="35">H37/D37</f>
        <v>0.02</v>
      </c>
    </row>
    <row r="38" spans="1:14" x14ac:dyDescent="0.35">
      <c r="A38" s="16"/>
      <c r="B38" s="10"/>
      <c r="C38" s="4" t="s">
        <v>3</v>
      </c>
      <c r="D38" s="5">
        <f>D28+D32</f>
        <v>9</v>
      </c>
      <c r="E38" s="5">
        <f t="shared" ref="E38:H38" si="36">E28+E32</f>
        <v>5</v>
      </c>
      <c r="F38" s="5">
        <f t="shared" si="36"/>
        <v>2</v>
      </c>
      <c r="G38" s="5">
        <f t="shared" si="36"/>
        <v>2</v>
      </c>
      <c r="H38" s="5">
        <f t="shared" si="36"/>
        <v>0</v>
      </c>
      <c r="I38" s="5"/>
      <c r="J38" s="7">
        <f t="shared" si="31"/>
        <v>1</v>
      </c>
      <c r="K38" s="7">
        <f t="shared" si="32"/>
        <v>0.55555555555555558</v>
      </c>
      <c r="L38" s="7">
        <f t="shared" si="33"/>
        <v>0.22222222222222221</v>
      </c>
      <c r="M38" s="7">
        <f t="shared" si="34"/>
        <v>0.22222222222222221</v>
      </c>
      <c r="N38" s="7">
        <f t="shared" si="35"/>
        <v>0</v>
      </c>
    </row>
    <row r="39" spans="1:14" x14ac:dyDescent="0.35">
      <c r="A39" s="16"/>
      <c r="B39" s="10"/>
      <c r="C39" s="4" t="s">
        <v>4</v>
      </c>
      <c r="D39" s="6">
        <f>E39+F39+G39+H39</f>
        <v>1</v>
      </c>
      <c r="E39" s="6">
        <v>0</v>
      </c>
      <c r="F39" s="6">
        <v>1</v>
      </c>
      <c r="G39" s="6">
        <v>0</v>
      </c>
      <c r="H39" s="6">
        <v>0</v>
      </c>
      <c r="I39" s="5"/>
      <c r="J39" s="7">
        <f t="shared" si="31"/>
        <v>1</v>
      </c>
      <c r="K39" s="7">
        <f t="shared" si="32"/>
        <v>0</v>
      </c>
      <c r="L39" s="7">
        <f t="shared" si="33"/>
        <v>1</v>
      </c>
      <c r="M39" s="7">
        <f t="shared" si="34"/>
        <v>0</v>
      </c>
      <c r="N39" s="7">
        <f t="shared" si="35"/>
        <v>0</v>
      </c>
    </row>
    <row r="40" spans="1:14" x14ac:dyDescent="0.35">
      <c r="A40" s="16"/>
      <c r="B40" s="10"/>
      <c r="C40" s="4" t="s">
        <v>6</v>
      </c>
      <c r="D40" s="6">
        <f>E40+F40+G40+H40</f>
        <v>1</v>
      </c>
      <c r="E40" s="6">
        <v>0</v>
      </c>
      <c r="F40" s="6">
        <v>0</v>
      </c>
      <c r="G40" s="6">
        <v>0</v>
      </c>
      <c r="H40" s="6">
        <v>1</v>
      </c>
      <c r="I40" s="5"/>
      <c r="J40" s="7">
        <f t="shared" si="31"/>
        <v>1</v>
      </c>
      <c r="K40" s="7">
        <f t="shared" si="32"/>
        <v>0</v>
      </c>
      <c r="L40" s="7">
        <f t="shared" si="33"/>
        <v>0</v>
      </c>
      <c r="M40" s="7">
        <f t="shared" si="34"/>
        <v>0</v>
      </c>
      <c r="N40" s="7">
        <f t="shared" si="35"/>
        <v>1</v>
      </c>
    </row>
    <row r="41" spans="1:14" x14ac:dyDescent="0.35">
      <c r="A41" s="17"/>
      <c r="B41" s="10"/>
      <c r="C41" s="3" t="s">
        <v>13</v>
      </c>
      <c r="D41" s="9">
        <f>SUM(D37:D40)</f>
        <v>61</v>
      </c>
      <c r="E41" s="9">
        <f>SUM(E37:E40)</f>
        <v>16</v>
      </c>
      <c r="F41" s="9">
        <f>SUM(F37:F40)</f>
        <v>37</v>
      </c>
      <c r="G41" s="9">
        <f>SUM(G37:G40)</f>
        <v>6</v>
      </c>
      <c r="H41" s="9">
        <f>SUM(H37:H40)</f>
        <v>2</v>
      </c>
      <c r="I41" s="9"/>
      <c r="J41" s="20">
        <f t="shared" si="31"/>
        <v>1</v>
      </c>
      <c r="K41" s="20">
        <f t="shared" si="32"/>
        <v>0.26229508196721313</v>
      </c>
      <c r="L41" s="20">
        <f t="shared" si="33"/>
        <v>0.60655737704918034</v>
      </c>
      <c r="M41" s="20">
        <f t="shared" si="34"/>
        <v>9.8360655737704916E-2</v>
      </c>
      <c r="N41" s="20">
        <f t="shared" si="35"/>
        <v>3.2786885245901641E-2</v>
      </c>
    </row>
  </sheetData>
  <mergeCells count="14">
    <mergeCell ref="B37:B41"/>
    <mergeCell ref="B36:N36"/>
    <mergeCell ref="A27:A41"/>
    <mergeCell ref="A2:A24"/>
    <mergeCell ref="B31:B34"/>
    <mergeCell ref="B27:B29"/>
    <mergeCell ref="B9:N9"/>
    <mergeCell ref="B17:N17"/>
    <mergeCell ref="B25:N25"/>
    <mergeCell ref="B26:N26"/>
    <mergeCell ref="B30:N30"/>
    <mergeCell ref="B2:B7"/>
    <mergeCell ref="B18:B23"/>
    <mergeCell ref="B10:B16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Matthew Phillips</cp:lastModifiedBy>
  <cp:lastPrinted>2025-02-17T12:37:25Z</cp:lastPrinted>
  <dcterms:created xsi:type="dcterms:W3CDTF">2024-10-30T16:39:27Z</dcterms:created>
  <dcterms:modified xsi:type="dcterms:W3CDTF">2025-11-10T17:00:50Z</dcterms:modified>
</cp:coreProperties>
</file>